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JOU FI" sheetId="1" r:id="rId1"/>
  </sheets>
  <definedNames/>
  <calcPr fullCalcOnLoad="1"/>
</workbook>
</file>

<file path=xl/sharedStrings.xml><?xml version="1.0" encoding="utf-8"?>
<sst xmlns="http://schemas.openxmlformats.org/spreadsheetml/2006/main" count="285" uniqueCount="127">
  <si>
    <t>MCC</t>
  </si>
  <si>
    <t>M1S1</t>
  </si>
  <si>
    <t>Présentiel</t>
  </si>
  <si>
    <t>CM/TD</t>
  </si>
  <si>
    <t>MCC détail</t>
  </si>
  <si>
    <t>MCC épreuves</t>
  </si>
  <si>
    <t>UE1 : Connaître l'environnement du journalisme</t>
  </si>
  <si>
    <t>12 CTS</t>
  </si>
  <si>
    <t>Sociologie du journalisme et mutation des pratiques</t>
  </si>
  <si>
    <t>CABROLIE</t>
  </si>
  <si>
    <t>CM</t>
  </si>
  <si>
    <t>Examen terminal</t>
  </si>
  <si>
    <t>Ecrit 1 h. 30</t>
  </si>
  <si>
    <t>Critique du discours politique et systèmes de représention</t>
  </si>
  <si>
    <t>BASSONI</t>
  </si>
  <si>
    <t>TD</t>
  </si>
  <si>
    <t>Examen terminal (50 %)
Contrôle continu (50 %)</t>
  </si>
  <si>
    <t>Ecrit 1 h.
Dossier</t>
  </si>
  <si>
    <t>9 ECTS</t>
  </si>
  <si>
    <t>Contrôle continu</t>
  </si>
  <si>
    <t>Travaux écrits</t>
  </si>
  <si>
    <t>Travaux pratiques (60 %)
Quizz d'actualité (40 %)</t>
  </si>
  <si>
    <t>M1S2</t>
  </si>
  <si>
    <t>Critique des médias et débats contemporains sur le journalisme</t>
  </si>
  <si>
    <t>Ecrit 2 h.</t>
  </si>
  <si>
    <t>Connaissance des institutions nationales et européennes</t>
  </si>
  <si>
    <t>AMIEL</t>
  </si>
  <si>
    <t>UE2 : Mobiliser des compétences métiers transversales</t>
  </si>
  <si>
    <t>Anglais appliqué au journalisme</t>
  </si>
  <si>
    <t>Ecrit et oral</t>
  </si>
  <si>
    <t>UE3 : Acquérir les techniques de base en presse écrite et numérique</t>
  </si>
  <si>
    <t>Journalisme spécialisé et presse magazine (affaires publiques, juridique, économique)</t>
  </si>
  <si>
    <t>Journalisme mobile</t>
  </si>
  <si>
    <t>Production journalistique</t>
  </si>
  <si>
    <t>UE4 : Acquérir les techniques de base en audiovisuel</t>
  </si>
  <si>
    <t>Acquérir les techniques de base en audiovisuel  FI + ALT</t>
  </si>
  <si>
    <t>M2S3</t>
  </si>
  <si>
    <t>UE1 : Connaître les grands enjeux du monde contemporain</t>
  </si>
  <si>
    <t>12 ECTS</t>
  </si>
  <si>
    <t>Economie des médias</t>
  </si>
  <si>
    <t>Actualités et enjeux contemporains</t>
  </si>
  <si>
    <t>Ecrit 2 h.
Quizz d'actualité à chaque cours</t>
  </si>
  <si>
    <t>Techniques de l'enquête</t>
  </si>
  <si>
    <t>Travaux pratiques (80 %)
Quizz d'actualité (20 %)</t>
  </si>
  <si>
    <t>M2S4</t>
  </si>
  <si>
    <t>UE1 : Mémoire de fin d'études</t>
  </si>
  <si>
    <t>Méthodologie de la recherche et du mémoire professionnel</t>
  </si>
  <si>
    <t>note d’intention (20%)</t>
  </si>
  <si>
    <t>Méthodologie du mémoire de fin d'études</t>
  </si>
  <si>
    <t>rendu mémoire (80%)</t>
  </si>
  <si>
    <t>3 ECTS</t>
  </si>
  <si>
    <t>Journalisme à l'international (anglais)</t>
  </si>
  <si>
    <t>UE3 : Produire de l'information en presse écrite et numérique</t>
  </si>
  <si>
    <t>UE4 : Produire de l'information audiovisuelle</t>
  </si>
  <si>
    <t>Acquérir les techniques de base en audiovisuel FI + ALT</t>
  </si>
  <si>
    <t>UE5 : Stage / mise en situation d'activité professionnelle</t>
  </si>
  <si>
    <t>Note de rapport de  stage</t>
  </si>
  <si>
    <t>Droit de la presse, éthique et déontologie de l'information</t>
  </si>
  <si>
    <t>JOURNALISME</t>
  </si>
  <si>
    <t>HETD</t>
  </si>
  <si>
    <t>MCC pondération UE</t>
  </si>
  <si>
    <t>Moyenne des 4 notes</t>
  </si>
  <si>
    <t>Dossier</t>
  </si>
  <si>
    <t>Histoire des médias et du journalisme</t>
  </si>
  <si>
    <t>Notions techniques d'économie et de droit</t>
  </si>
  <si>
    <t>Ecrit 1 h.</t>
  </si>
  <si>
    <t>6 ECTS</t>
  </si>
  <si>
    <t>Moyenne des 3 notes</t>
  </si>
  <si>
    <t>Veille informationnelle et curation</t>
  </si>
  <si>
    <t>Production écrite</t>
  </si>
  <si>
    <t>Techniques de base rédactionnelles FI</t>
  </si>
  <si>
    <t>50 % de la note</t>
  </si>
  <si>
    <t>Journalisme en presse quotidienne régionale</t>
  </si>
  <si>
    <t>25 % de la note</t>
  </si>
  <si>
    <t>Journalisme d'agence</t>
  </si>
  <si>
    <t>Moyenne des sessions</t>
  </si>
  <si>
    <t>Acquérir les techniques de base en audiovisuel FI</t>
  </si>
  <si>
    <t>Moyenne des 2 notes</t>
  </si>
  <si>
    <t>Anglais appliqué au journalisme FI</t>
  </si>
  <si>
    <t>Recherche et vérification de l'information</t>
  </si>
  <si>
    <t>Rendu écrit (enquête)</t>
  </si>
  <si>
    <t>Techniques du reportage et de l'interview</t>
  </si>
  <si>
    <t>Moyenne des 6 notes</t>
  </si>
  <si>
    <t>Photojournalisme</t>
  </si>
  <si>
    <t>Gherdoussi</t>
  </si>
  <si>
    <t>Connaissance de la chaîne graphique</t>
  </si>
  <si>
    <t>Travaux pratiques</t>
  </si>
  <si>
    <t>UE5 : Maîtriser les outils d'aide à l'insertion professionnelle</t>
  </si>
  <si>
    <t>Atelier d'aide à la primo-insertion professionnelle</t>
  </si>
  <si>
    <t>1 seule note</t>
  </si>
  <si>
    <t>Production écrite et oral</t>
  </si>
  <si>
    <t>Géopolitique</t>
  </si>
  <si>
    <t>20 % de la note</t>
  </si>
  <si>
    <t>Outils de publication numérique et journal école</t>
  </si>
  <si>
    <t>Nouvelles narrations et formats numériques FI</t>
  </si>
  <si>
    <t>40 % de la note</t>
  </si>
  <si>
    <t>Nouvelles narrations et formats numériques FI + ALT</t>
  </si>
  <si>
    <t>Rédaction presse écrite et présentation des concours</t>
  </si>
  <si>
    <t>Laboratoire des nouvelles écritures</t>
  </si>
  <si>
    <t>VINZENT</t>
  </si>
  <si>
    <t>Production d'articles</t>
  </si>
  <si>
    <t>Rédaction presse numérique et présentation des concours FI</t>
  </si>
  <si>
    <t>2 notes</t>
  </si>
  <si>
    <t>Rédaction presse écrite, approfondissement FI</t>
  </si>
  <si>
    <t>Cabrolié</t>
  </si>
  <si>
    <t>LAMBERT</t>
  </si>
  <si>
    <t>CAPDEPON</t>
  </si>
  <si>
    <t>RABAT</t>
  </si>
  <si>
    <t>GOLDIE D</t>
  </si>
  <si>
    <t>GOLDIE S</t>
  </si>
  <si>
    <t>Trossero (12)
Alcaraz (18)</t>
  </si>
  <si>
    <t>LANDRA 12h PAIX 12h</t>
  </si>
  <si>
    <t>COLSON</t>
  </si>
  <si>
    <t>PARCHEMIN</t>
  </si>
  <si>
    <t>TOMASSELLA/CABROLIE</t>
  </si>
  <si>
    <t>Techniques de base rédactionnelles FI + alt</t>
  </si>
  <si>
    <t>Lizambard (12)
Jammot (18)
    PEYRET(12)</t>
  </si>
  <si>
    <t>MICALLEF</t>
  </si>
  <si>
    <t>ATER</t>
  </si>
  <si>
    <t>LEFORESTIER</t>
  </si>
  <si>
    <t xml:space="preserve">Contrôle continu </t>
  </si>
  <si>
    <t>CASTELLY (30)      Saint Marc (12)
PEYRET (9)</t>
  </si>
  <si>
    <t>TOMASELLA</t>
  </si>
  <si>
    <t>Colson (24)
AMIEL (12)
COURBET (12)</t>
  </si>
  <si>
    <t>XXXXXXXXX (12) ESCRIVA (9)</t>
  </si>
  <si>
    <t>BELLANGER 6h      RIVIERE 12h</t>
  </si>
  <si>
    <t>TOMASELLA/CABROLIE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</si>
</sst>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1"/>
      <color indexed="8"/>
      <name val="Calibri"/>
      <family val="0"/>
    </font>
    <font>
      <sz val="14.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1"/>
      <name val="Calibri"/>
      <family val="0"/>
    </font>
    <font>
      <sz val="11"/>
      <color indexed="1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3"/>
      <name val="Calibri"/>
      <family val="2"/>
    </font>
    <font>
      <i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i/>
      <sz val="11"/>
      <color indexed="20"/>
      <name val="Calibri"/>
      <family val="2"/>
    </font>
    <font>
      <b/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25"/>
      <name val="Calibri"/>
      <family val="2"/>
    </font>
    <font>
      <i/>
      <sz val="11"/>
      <color indexed="55"/>
      <name val="Calibri"/>
      <family val="2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  <font>
      <i/>
      <sz val="11"/>
      <color rgb="FF00B0F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10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/>
      <top style="thin">
        <color indexed="8"/>
      </top>
      <bottom style="thin">
        <color indexed="10"/>
      </bottom>
    </border>
    <border>
      <left/>
      <right/>
      <top style="thin">
        <color indexed="8"/>
      </top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vertical="center"/>
    </xf>
    <xf numFmtId="49" fontId="6" fillId="35" borderId="15" xfId="0" applyNumberFormat="1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0" fillId="36" borderId="14" xfId="0" applyNumberFormat="1" applyFont="1" applyFill="1" applyBorder="1" applyAlignment="1">
      <alignment/>
    </xf>
    <xf numFmtId="49" fontId="0" fillId="36" borderId="14" xfId="0" applyNumberFormat="1" applyFont="1" applyFill="1" applyBorder="1" applyAlignment="1">
      <alignment horizontal="left" vertical="center"/>
    </xf>
    <xf numFmtId="0" fontId="6" fillId="35" borderId="12" xfId="0" applyNumberFormat="1" applyFont="1" applyFill="1" applyBorder="1" applyAlignment="1">
      <alignment vertical="center"/>
    </xf>
    <xf numFmtId="49" fontId="2" fillId="35" borderId="16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49" fontId="4" fillId="36" borderId="14" xfId="0" applyNumberFormat="1" applyFont="1" applyFill="1" applyBorder="1" applyAlignment="1">
      <alignment horizontal="center" vertical="center"/>
    </xf>
    <xf numFmtId="0" fontId="6" fillId="35" borderId="16" xfId="0" applyNumberFormat="1" applyFont="1" applyFill="1" applyBorder="1" applyAlignment="1">
      <alignment vertical="center"/>
    </xf>
    <xf numFmtId="49" fontId="0" fillId="36" borderId="14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vertical="center"/>
    </xf>
    <xf numFmtId="49" fontId="0" fillId="36" borderId="14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49" fontId="0" fillId="37" borderId="17" xfId="0" applyNumberFormat="1" applyFont="1" applyFill="1" applyBorder="1" applyAlignment="1">
      <alignment vertical="center"/>
    </xf>
    <xf numFmtId="49" fontId="0" fillId="36" borderId="14" xfId="0" applyNumberFormat="1" applyFont="1" applyFill="1" applyBorder="1" applyAlignment="1">
      <alignment horizontal="center" vertical="center"/>
    </xf>
    <xf numFmtId="0" fontId="0" fillId="38" borderId="15" xfId="0" applyNumberFormat="1" applyFont="1" applyFill="1" applyBorder="1" applyAlignment="1">
      <alignment/>
    </xf>
    <xf numFmtId="0" fontId="0" fillId="38" borderId="12" xfId="0" applyNumberFormat="1" applyFont="1" applyFill="1" applyBorder="1" applyAlignment="1">
      <alignment/>
    </xf>
    <xf numFmtId="0" fontId="0" fillId="38" borderId="16" xfId="0" applyNumberFormat="1" applyFont="1" applyFill="1" applyBorder="1" applyAlignment="1">
      <alignment/>
    </xf>
    <xf numFmtId="49" fontId="0" fillId="36" borderId="14" xfId="0" applyNumberFormat="1" applyFont="1" applyFill="1" applyBorder="1" applyAlignment="1">
      <alignment vertical="center" wrapText="1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/>
    </xf>
    <xf numFmtId="0" fontId="0" fillId="33" borderId="25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6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 horizontal="center" vertical="center"/>
    </xf>
    <xf numFmtId="49" fontId="0" fillId="36" borderId="17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49" fontId="0" fillId="37" borderId="1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/>
    </xf>
    <xf numFmtId="49" fontId="0" fillId="37" borderId="28" xfId="0" applyNumberFormat="1" applyFont="1" applyFill="1" applyBorder="1" applyAlignment="1">
      <alignment/>
    </xf>
    <xf numFmtId="49" fontId="0" fillId="36" borderId="28" xfId="0" applyNumberFormat="1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 vertical="center"/>
    </xf>
    <xf numFmtId="0" fontId="0" fillId="33" borderId="30" xfId="0" applyNumberFormat="1" applyFont="1" applyFill="1" applyBorder="1" applyAlignment="1">
      <alignment vertical="center"/>
    </xf>
    <xf numFmtId="49" fontId="0" fillId="36" borderId="14" xfId="0" applyNumberFormat="1" applyFont="1" applyFill="1" applyBorder="1" applyAlignment="1">
      <alignment wrapText="1"/>
    </xf>
    <xf numFmtId="49" fontId="0" fillId="36" borderId="31" xfId="0" applyNumberFormat="1" applyFont="1" applyFill="1" applyBorder="1" applyAlignment="1">
      <alignment/>
    </xf>
    <xf numFmtId="0" fontId="0" fillId="33" borderId="32" xfId="0" applyNumberFormat="1" applyFont="1" applyFill="1" applyBorder="1" applyAlignment="1">
      <alignment/>
    </xf>
    <xf numFmtId="49" fontId="0" fillId="37" borderId="31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49" fontId="10" fillId="36" borderId="17" xfId="0" applyNumberFormat="1" applyFont="1" applyFill="1" applyBorder="1" applyAlignment="1">
      <alignment horizontal="left"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49" fontId="0" fillId="37" borderId="17" xfId="0" applyNumberFormat="1" applyFont="1" applyFill="1" applyBorder="1" applyAlignment="1">
      <alignment horizontal="center" vertical="center"/>
    </xf>
    <xf numFmtId="49" fontId="0" fillId="36" borderId="28" xfId="0" applyNumberFormat="1" applyFont="1" applyFill="1" applyBorder="1" applyAlignment="1">
      <alignment horizontal="left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vertical="center"/>
    </xf>
    <xf numFmtId="49" fontId="0" fillId="37" borderId="28" xfId="0" applyNumberFormat="1" applyFont="1" applyFill="1" applyBorder="1" applyAlignment="1">
      <alignment vertical="center"/>
    </xf>
    <xf numFmtId="49" fontId="0" fillId="36" borderId="31" xfId="0" applyNumberFormat="1" applyFont="1" applyFill="1" applyBorder="1" applyAlignment="1">
      <alignment horizontal="left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49" fontId="0" fillId="37" borderId="31" xfId="0" applyNumberFormat="1" applyFont="1" applyFill="1" applyBorder="1" applyAlignment="1">
      <alignment vertical="center"/>
    </xf>
    <xf numFmtId="49" fontId="0" fillId="33" borderId="33" xfId="0" applyNumberFormat="1" applyFont="1" applyFill="1" applyBorder="1" applyAlignment="1">
      <alignment vertical="center"/>
    </xf>
    <xf numFmtId="49" fontId="0" fillId="33" borderId="34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49" fontId="0" fillId="37" borderId="28" xfId="0" applyNumberFormat="1" applyFont="1" applyFill="1" applyBorder="1" applyAlignment="1">
      <alignment horizontal="center" vertical="center"/>
    </xf>
    <xf numFmtId="49" fontId="0" fillId="36" borderId="17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49" fontId="0" fillId="36" borderId="31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49" fontId="0" fillId="37" borderId="31" xfId="0" applyNumberFormat="1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vertical="center"/>
    </xf>
    <xf numFmtId="49" fontId="0" fillId="37" borderId="14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21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10" fillId="33" borderId="29" xfId="0" applyNumberFormat="1" applyFont="1" applyFill="1" applyBorder="1" applyAlignment="1">
      <alignment horizontal="center" vertical="center"/>
    </xf>
    <xf numFmtId="0" fontId="13" fillId="33" borderId="3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/>
    </xf>
    <xf numFmtId="0" fontId="0" fillId="35" borderId="14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wrapText="1"/>
    </xf>
    <xf numFmtId="0" fontId="0" fillId="33" borderId="13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/>
    </xf>
    <xf numFmtId="0" fontId="0" fillId="33" borderId="35" xfId="0" applyNumberFormat="1" applyFont="1" applyFill="1" applyBorder="1" applyAlignment="1">
      <alignment/>
    </xf>
    <xf numFmtId="49" fontId="0" fillId="37" borderId="14" xfId="0" applyNumberFormat="1" applyFont="1" applyFill="1" applyBorder="1" applyAlignment="1">
      <alignment/>
    </xf>
    <xf numFmtId="49" fontId="0" fillId="36" borderId="17" xfId="0" applyNumberFormat="1" applyFont="1" applyFill="1" applyBorder="1" applyAlignment="1">
      <alignment horizontal="left" vertical="center"/>
    </xf>
    <xf numFmtId="0" fontId="4" fillId="33" borderId="32" xfId="0" applyNumberFormat="1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vertical="center"/>
    </xf>
    <xf numFmtId="0" fontId="4" fillId="33" borderId="25" xfId="0" applyNumberFormat="1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0" fillId="36" borderId="17" xfId="0" applyNumberFormat="1" applyFont="1" applyFill="1" applyBorder="1" applyAlignment="1">
      <alignment horizontal="center"/>
    </xf>
    <xf numFmtId="49" fontId="0" fillId="37" borderId="31" xfId="0" applyNumberFormat="1" applyFont="1" applyFill="1" applyBorder="1" applyAlignment="1">
      <alignment horizontal="center"/>
    </xf>
    <xf numFmtId="49" fontId="0" fillId="36" borderId="31" xfId="0" applyNumberFormat="1" applyFont="1" applyFill="1" applyBorder="1" applyAlignment="1">
      <alignment horizontal="center"/>
    </xf>
    <xf numFmtId="49" fontId="2" fillId="35" borderId="31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0" fillId="37" borderId="31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0" fillId="37" borderId="12" xfId="0" applyNumberFormat="1" applyFont="1" applyFill="1" applyBorder="1" applyAlignment="1">
      <alignment horizontal="center" vertical="center"/>
    </xf>
    <xf numFmtId="49" fontId="0" fillId="36" borderId="12" xfId="0" applyNumberFormat="1" applyFont="1" applyFill="1" applyBorder="1" applyAlignment="1">
      <alignment vertical="center" wrapText="1"/>
    </xf>
    <xf numFmtId="49" fontId="0" fillId="36" borderId="16" xfId="0" applyNumberFormat="1" applyFont="1" applyFill="1" applyBorder="1" applyAlignment="1">
      <alignment vertical="center" wrapText="1"/>
    </xf>
    <xf numFmtId="0" fontId="2" fillId="35" borderId="14" xfId="0" applyNumberFormat="1" applyFont="1" applyFill="1" applyBorder="1" applyAlignment="1">
      <alignment/>
    </xf>
    <xf numFmtId="0" fontId="45" fillId="33" borderId="32" xfId="0" applyNumberFormat="1" applyFont="1" applyFill="1" applyBorder="1" applyAlignment="1">
      <alignment horizontal="right" vertical="center"/>
    </xf>
    <xf numFmtId="0" fontId="45" fillId="33" borderId="26" xfId="0" applyNumberFormat="1" applyFont="1" applyFill="1" applyBorder="1" applyAlignment="1">
      <alignment horizontal="right" vertical="center"/>
    </xf>
    <xf numFmtId="0" fontId="46" fillId="33" borderId="25" xfId="0" applyNumberFormat="1" applyFont="1" applyFill="1" applyBorder="1" applyAlignment="1">
      <alignment horizontal="right" vertical="center"/>
    </xf>
    <xf numFmtId="49" fontId="0" fillId="36" borderId="17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/>
    </xf>
    <xf numFmtId="0" fontId="10" fillId="33" borderId="16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49" fontId="0" fillId="33" borderId="37" xfId="0" applyNumberFormat="1" applyFont="1" applyFill="1" applyBorder="1" applyAlignment="1">
      <alignment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11" fillId="33" borderId="39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49" fontId="0" fillId="21" borderId="14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 horizontal="center"/>
    </xf>
    <xf numFmtId="0" fontId="0" fillId="33" borderId="42" xfId="0" applyNumberFormat="1" applyFont="1" applyFill="1" applyBorder="1" applyAlignment="1">
      <alignment/>
    </xf>
    <xf numFmtId="0" fontId="0" fillId="33" borderId="43" xfId="0" applyNumberFormat="1" applyFont="1" applyFill="1" applyBorder="1" applyAlignment="1">
      <alignment/>
    </xf>
    <xf numFmtId="49" fontId="4" fillId="33" borderId="44" xfId="0" applyNumberFormat="1" applyFont="1" applyFill="1" applyBorder="1" applyAlignment="1">
      <alignment horizontal="left" vertical="center"/>
    </xf>
    <xf numFmtId="0" fontId="0" fillId="33" borderId="45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vertical="center"/>
    </xf>
    <xf numFmtId="49" fontId="6" fillId="35" borderId="15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49" fontId="0" fillId="37" borderId="17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/>
    </xf>
    <xf numFmtId="49" fontId="0" fillId="33" borderId="44" xfId="0" applyNumberFormat="1" applyFont="1" applyFill="1" applyBorder="1" applyAlignment="1">
      <alignment vertical="center"/>
    </xf>
    <xf numFmtId="49" fontId="4" fillId="33" borderId="46" xfId="0" applyNumberFormat="1" applyFont="1" applyFill="1" applyBorder="1" applyAlignment="1">
      <alignment vertical="center"/>
    </xf>
    <xf numFmtId="0" fontId="0" fillId="33" borderId="47" xfId="0" applyNumberFormat="1" applyFont="1" applyFill="1" applyBorder="1" applyAlignment="1">
      <alignment/>
    </xf>
    <xf numFmtId="0" fontId="0" fillId="33" borderId="48" xfId="0" applyNumberFormat="1" applyFont="1" applyFill="1" applyBorder="1" applyAlignment="1">
      <alignment/>
    </xf>
    <xf numFmtId="49" fontId="10" fillId="33" borderId="49" xfId="0" applyNumberFormat="1" applyFont="1" applyFill="1" applyBorder="1" applyAlignment="1">
      <alignment vertical="center"/>
    </xf>
    <xf numFmtId="0" fontId="10" fillId="33" borderId="50" xfId="0" applyNumberFormat="1" applyFont="1" applyFill="1" applyBorder="1" applyAlignment="1">
      <alignment/>
    </xf>
    <xf numFmtId="0" fontId="10" fillId="33" borderId="51" xfId="0" applyNumberFormat="1" applyFont="1" applyFill="1" applyBorder="1" applyAlignment="1">
      <alignment/>
    </xf>
    <xf numFmtId="49" fontId="0" fillId="37" borderId="1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/>
    </xf>
    <xf numFmtId="49" fontId="4" fillId="33" borderId="49" xfId="0" applyNumberFormat="1" applyFont="1" applyFill="1" applyBorder="1" applyAlignment="1">
      <alignment vertical="center"/>
    </xf>
    <xf numFmtId="0" fontId="0" fillId="33" borderId="50" xfId="0" applyNumberFormat="1" applyFont="1" applyFill="1" applyBorder="1" applyAlignment="1">
      <alignment/>
    </xf>
    <xf numFmtId="0" fontId="0" fillId="33" borderId="51" xfId="0" applyNumberFormat="1" applyFont="1" applyFill="1" applyBorder="1" applyAlignment="1">
      <alignment/>
    </xf>
    <xf numFmtId="49" fontId="0" fillId="36" borderId="17" xfId="0" applyNumberFormat="1" applyFont="1" applyFill="1" applyBorder="1" applyAlignment="1">
      <alignment horizontal="center" vertical="center"/>
    </xf>
    <xf numFmtId="49" fontId="0" fillId="37" borderId="28" xfId="0" applyNumberFormat="1" applyFont="1" applyFill="1" applyBorder="1" applyAlignment="1">
      <alignment horizontal="center"/>
    </xf>
    <xf numFmtId="49" fontId="0" fillId="33" borderId="46" xfId="0" applyNumberFormat="1" applyFont="1" applyFill="1" applyBorder="1" applyAlignment="1">
      <alignment vertical="center"/>
    </xf>
    <xf numFmtId="49" fontId="0" fillId="37" borderId="28" xfId="0" applyNumberFormat="1" applyFont="1" applyFill="1" applyBorder="1" applyAlignment="1">
      <alignment horizontal="center" vertical="center"/>
    </xf>
    <xf numFmtId="49" fontId="9" fillId="37" borderId="17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/>
    </xf>
    <xf numFmtId="0" fontId="9" fillId="33" borderId="31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/>
    </xf>
    <xf numFmtId="49" fontId="0" fillId="36" borderId="15" xfId="0" applyNumberFormat="1" applyFont="1" applyFill="1" applyBorder="1" applyAlignment="1">
      <alignment horizontal="center" vertical="center"/>
    </xf>
    <xf numFmtId="49" fontId="0" fillId="33" borderId="49" xfId="0" applyNumberFormat="1" applyFont="1" applyFill="1" applyBorder="1" applyAlignment="1">
      <alignment vertical="center"/>
    </xf>
    <xf numFmtId="49" fontId="0" fillId="36" borderId="17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left" vertical="center"/>
    </xf>
    <xf numFmtId="49" fontId="10" fillId="33" borderId="15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/>
    </xf>
    <xf numFmtId="0" fontId="10" fillId="33" borderId="16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8080"/>
      <rgbColor rgb="00FF6600"/>
      <rgbColor rgb="0000CCFF"/>
      <rgbColor rgb="00FFFF00"/>
      <rgbColor rgb="00FFF2CB"/>
      <rgbColor rgb="0092D050"/>
      <rgbColor rgb="00D8D8D8"/>
      <rgbColor rgb="00D9E2F3"/>
      <rgbColor rgb="00FF0000"/>
      <rgbColor rgb="0000B0F0"/>
      <rgbColor rgb="00A5A5A5"/>
      <rgbColor rgb="00FFF2CC"/>
      <rgbColor rgb="00EC3832"/>
      <rgbColor rgb="00BDC0BF"/>
      <rgbColor rgb="003F3F3F"/>
      <rgbColor rgb="00DBDBDB"/>
      <rgbColor rgb="00FDF2CA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tabSelected="1" zoomScalePageLayoutView="0" workbookViewId="0" topLeftCell="A49">
      <selection activeCell="A54" sqref="A54:IV54"/>
    </sheetView>
  </sheetViews>
  <sheetFormatPr defaultColWidth="14.421875" defaultRowHeight="15" customHeight="1"/>
  <cols>
    <col min="1" max="7" width="10.8515625" style="1" customWidth="1"/>
    <col min="8" max="8" width="21.8515625" style="1" bestFit="1" customWidth="1"/>
    <col min="9" max="13" width="10.8515625" style="1" customWidth="1"/>
    <col min="14" max="14" width="21.57421875" style="1" bestFit="1" customWidth="1"/>
    <col min="15" max="15" width="21.28125" style="1" customWidth="1"/>
    <col min="16" max="16" width="23.8515625" style="1" customWidth="1"/>
    <col min="17" max="21" width="10.00390625" style="1" customWidth="1"/>
    <col min="22" max="16384" width="14.421875" style="1" customWidth="1"/>
  </cols>
  <sheetData>
    <row r="1" spans="1:21" ht="18.75" customHeight="1">
      <c r="A1" s="163" t="s">
        <v>58</v>
      </c>
      <c r="B1" s="156"/>
      <c r="C1" s="156"/>
      <c r="D1" s="156"/>
      <c r="E1" s="156"/>
      <c r="F1" s="156"/>
      <c r="G1" s="156"/>
      <c r="H1" s="157"/>
      <c r="I1" s="6"/>
      <c r="J1" s="46"/>
      <c r="K1" s="46"/>
      <c r="L1" s="46"/>
      <c r="M1" s="158" t="s">
        <v>0</v>
      </c>
      <c r="N1" s="159"/>
      <c r="O1" s="159"/>
      <c r="P1" s="160"/>
      <c r="Q1" s="39"/>
      <c r="R1" s="3"/>
      <c r="S1" s="3"/>
      <c r="T1" s="3"/>
      <c r="U1" s="4"/>
    </row>
    <row r="2" spans="1:21" ht="15.75" customHeight="1">
      <c r="A2" s="155" t="s">
        <v>1</v>
      </c>
      <c r="B2" s="156"/>
      <c r="C2" s="156"/>
      <c r="D2" s="156"/>
      <c r="E2" s="156"/>
      <c r="F2" s="156"/>
      <c r="G2" s="156"/>
      <c r="H2" s="157"/>
      <c r="I2" s="7" t="s">
        <v>2</v>
      </c>
      <c r="J2" s="7" t="s">
        <v>10</v>
      </c>
      <c r="K2" s="7" t="s">
        <v>15</v>
      </c>
      <c r="L2" s="7" t="s">
        <v>59</v>
      </c>
      <c r="M2" s="7" t="s">
        <v>3</v>
      </c>
      <c r="N2" s="7" t="s">
        <v>60</v>
      </c>
      <c r="O2" s="7" t="s">
        <v>4</v>
      </c>
      <c r="P2" s="7" t="s">
        <v>5</v>
      </c>
      <c r="Q2" s="2"/>
      <c r="R2" s="3"/>
      <c r="S2" s="3"/>
      <c r="T2" s="3"/>
      <c r="U2" s="4"/>
    </row>
    <row r="3" spans="1:21" ht="15.75" customHeight="1">
      <c r="A3" s="165" t="s">
        <v>6</v>
      </c>
      <c r="B3" s="156"/>
      <c r="C3" s="156"/>
      <c r="D3" s="156"/>
      <c r="E3" s="156"/>
      <c r="F3" s="156"/>
      <c r="G3" s="157"/>
      <c r="H3" s="9" t="s">
        <v>7</v>
      </c>
      <c r="I3" s="10">
        <f>SUM(I4:I7)</f>
        <v>78</v>
      </c>
      <c r="J3" s="10">
        <f>SUM(J4:J7)</f>
        <v>42</v>
      </c>
      <c r="K3" s="10">
        <f>SUM(K4:K7)</f>
        <v>36</v>
      </c>
      <c r="L3" s="10">
        <f>SUM(L4:L7)</f>
        <v>99</v>
      </c>
      <c r="M3" s="11"/>
      <c r="N3" s="10"/>
      <c r="O3" s="10"/>
      <c r="P3" s="10"/>
      <c r="Q3" s="2"/>
      <c r="R3" s="3"/>
      <c r="S3" s="3"/>
      <c r="T3" s="3"/>
      <c r="U3" s="4"/>
    </row>
    <row r="4" spans="1:21" ht="15" customHeight="1">
      <c r="A4" s="178" t="s">
        <v>8</v>
      </c>
      <c r="B4" s="179"/>
      <c r="C4" s="179"/>
      <c r="D4" s="179"/>
      <c r="E4" s="179"/>
      <c r="F4" s="179"/>
      <c r="G4" s="180"/>
      <c r="H4" s="47" t="s">
        <v>9</v>
      </c>
      <c r="I4" s="48">
        <v>21</v>
      </c>
      <c r="J4" s="49">
        <v>21</v>
      </c>
      <c r="K4" s="49"/>
      <c r="L4" s="50">
        <v>31.5</v>
      </c>
      <c r="M4" s="51" t="s">
        <v>10</v>
      </c>
      <c r="N4" s="176" t="s">
        <v>61</v>
      </c>
      <c r="O4" s="13" t="s">
        <v>11</v>
      </c>
      <c r="P4" s="13" t="s">
        <v>12</v>
      </c>
      <c r="Q4" s="2"/>
      <c r="R4" s="3"/>
      <c r="S4" s="3"/>
      <c r="T4" s="3"/>
      <c r="U4" s="4"/>
    </row>
    <row r="5" spans="1:21" ht="15" customHeight="1">
      <c r="A5" s="170" t="s">
        <v>13</v>
      </c>
      <c r="B5" s="171"/>
      <c r="C5" s="171"/>
      <c r="D5" s="171"/>
      <c r="E5" s="171"/>
      <c r="F5" s="171"/>
      <c r="G5" s="172"/>
      <c r="H5" s="53" t="s">
        <v>14</v>
      </c>
      <c r="I5" s="54">
        <v>21</v>
      </c>
      <c r="J5" s="55">
        <v>21</v>
      </c>
      <c r="K5" s="55"/>
      <c r="L5" s="56">
        <v>31.5</v>
      </c>
      <c r="M5" s="57" t="s">
        <v>10</v>
      </c>
      <c r="N5" s="177"/>
      <c r="O5" s="13" t="s">
        <v>11</v>
      </c>
      <c r="P5" s="13" t="s">
        <v>12</v>
      </c>
      <c r="Q5" s="2"/>
      <c r="R5" s="3"/>
      <c r="S5" s="3"/>
      <c r="T5" s="3"/>
      <c r="U5" s="4"/>
    </row>
    <row r="6" spans="1:21" ht="60" customHeight="1">
      <c r="A6" s="183" t="s">
        <v>63</v>
      </c>
      <c r="B6" s="171"/>
      <c r="C6" s="171"/>
      <c r="D6" s="171"/>
      <c r="E6" s="171"/>
      <c r="F6" s="171"/>
      <c r="G6" s="172"/>
      <c r="H6" s="58" t="s">
        <v>122</v>
      </c>
      <c r="I6" s="59">
        <v>18</v>
      </c>
      <c r="J6" s="38"/>
      <c r="K6" s="38">
        <v>18</v>
      </c>
      <c r="L6" s="60">
        <v>18</v>
      </c>
      <c r="M6" s="57" t="s">
        <v>15</v>
      </c>
      <c r="N6" s="177"/>
      <c r="O6" s="61" t="s">
        <v>16</v>
      </c>
      <c r="P6" s="61" t="s">
        <v>17</v>
      </c>
      <c r="Q6" s="2"/>
      <c r="R6" s="3"/>
      <c r="S6" s="3"/>
      <c r="T6" s="3"/>
      <c r="U6" s="4"/>
    </row>
    <row r="7" spans="1:21" ht="15" customHeight="1">
      <c r="A7" s="169" t="s">
        <v>64</v>
      </c>
      <c r="B7" s="159"/>
      <c r="C7" s="159"/>
      <c r="D7" s="159"/>
      <c r="E7" s="159"/>
      <c r="F7" s="159"/>
      <c r="G7" s="162"/>
      <c r="H7" s="62" t="s">
        <v>14</v>
      </c>
      <c r="I7" s="63">
        <v>18</v>
      </c>
      <c r="J7" s="45"/>
      <c r="K7" s="45">
        <v>18</v>
      </c>
      <c r="L7" s="40">
        <v>18</v>
      </c>
      <c r="M7" s="64" t="s">
        <v>15</v>
      </c>
      <c r="N7" s="168"/>
      <c r="O7" s="154" t="s">
        <v>120</v>
      </c>
      <c r="P7" s="154" t="s">
        <v>62</v>
      </c>
      <c r="Q7" s="2"/>
      <c r="R7" s="3"/>
      <c r="S7" s="3"/>
      <c r="T7" s="3"/>
      <c r="U7" s="4"/>
    </row>
    <row r="8" spans="1:21" ht="15.75" customHeight="1">
      <c r="A8" s="8" t="s">
        <v>27</v>
      </c>
      <c r="B8" s="15"/>
      <c r="C8" s="15"/>
      <c r="D8" s="15"/>
      <c r="E8" s="15"/>
      <c r="F8" s="15"/>
      <c r="G8" s="15"/>
      <c r="H8" s="16" t="s">
        <v>66</v>
      </c>
      <c r="I8" s="10">
        <f>SUM(I9:I11)</f>
        <v>63</v>
      </c>
      <c r="J8" s="10">
        <f>SUM(J9:J11)</f>
        <v>0</v>
      </c>
      <c r="K8" s="10">
        <f>SUM(K9:K11)</f>
        <v>63</v>
      </c>
      <c r="L8" s="10">
        <f>SUM(L9:L11)</f>
        <v>63</v>
      </c>
      <c r="M8" s="11"/>
      <c r="N8" s="10"/>
      <c r="O8" s="10"/>
      <c r="P8" s="10"/>
      <c r="Q8" s="2"/>
      <c r="R8" s="3"/>
      <c r="S8" s="3"/>
      <c r="T8" s="3"/>
      <c r="U8" s="4"/>
    </row>
    <row r="9" spans="1:21" ht="15" customHeight="1">
      <c r="A9" s="173" t="s">
        <v>28</v>
      </c>
      <c r="B9" s="174"/>
      <c r="C9" s="174"/>
      <c r="D9" s="174"/>
      <c r="E9" s="174"/>
      <c r="F9" s="174"/>
      <c r="G9" s="175"/>
      <c r="H9" s="66" t="s">
        <v>108</v>
      </c>
      <c r="I9" s="67">
        <v>21</v>
      </c>
      <c r="J9" s="68"/>
      <c r="K9" s="68">
        <v>21</v>
      </c>
      <c r="L9" s="69">
        <v>21</v>
      </c>
      <c r="M9" s="26" t="s">
        <v>15</v>
      </c>
      <c r="N9" s="167" t="s">
        <v>67</v>
      </c>
      <c r="O9" s="13" t="s">
        <v>19</v>
      </c>
      <c r="P9" s="13" t="s">
        <v>29</v>
      </c>
      <c r="Q9" s="2"/>
      <c r="R9" s="3"/>
      <c r="S9" s="3"/>
      <c r="T9" s="3"/>
      <c r="U9" s="4"/>
    </row>
    <row r="10" spans="1:21" ht="15" customHeight="1">
      <c r="A10" s="183" t="s">
        <v>68</v>
      </c>
      <c r="B10" s="171"/>
      <c r="C10" s="171"/>
      <c r="D10" s="171"/>
      <c r="E10" s="171"/>
      <c r="F10" s="171"/>
      <c r="G10" s="172"/>
      <c r="H10" s="71" t="s">
        <v>9</v>
      </c>
      <c r="I10" s="72">
        <v>21</v>
      </c>
      <c r="J10" s="73"/>
      <c r="K10" s="73">
        <v>21</v>
      </c>
      <c r="L10" s="74">
        <v>21</v>
      </c>
      <c r="M10" s="75" t="s">
        <v>15</v>
      </c>
      <c r="N10" s="177"/>
      <c r="O10" s="13" t="s">
        <v>19</v>
      </c>
      <c r="P10" s="24" t="s">
        <v>69</v>
      </c>
      <c r="Q10" s="2"/>
      <c r="R10" s="3"/>
      <c r="S10" s="3"/>
      <c r="T10" s="3"/>
      <c r="U10" s="4"/>
    </row>
    <row r="11" spans="1:21" ht="60" customHeight="1">
      <c r="A11" s="169" t="s">
        <v>57</v>
      </c>
      <c r="B11" s="159"/>
      <c r="C11" s="159"/>
      <c r="D11" s="159"/>
      <c r="E11" s="159"/>
      <c r="F11" s="159"/>
      <c r="G11" s="162"/>
      <c r="H11" s="76" t="s">
        <v>104</v>
      </c>
      <c r="I11" s="141">
        <v>21</v>
      </c>
      <c r="J11" s="142"/>
      <c r="K11" s="142">
        <v>21</v>
      </c>
      <c r="L11" s="143">
        <v>21</v>
      </c>
      <c r="M11" s="79" t="s">
        <v>15</v>
      </c>
      <c r="N11" s="168"/>
      <c r="O11" s="61" t="s">
        <v>16</v>
      </c>
      <c r="P11" s="61" t="s">
        <v>17</v>
      </c>
      <c r="Q11" s="2"/>
      <c r="R11" s="3"/>
      <c r="S11" s="3"/>
      <c r="T11" s="3"/>
      <c r="U11" s="4"/>
    </row>
    <row r="12" spans="1:21" ht="15.75" customHeight="1">
      <c r="A12" s="8" t="s">
        <v>30</v>
      </c>
      <c r="B12" s="15"/>
      <c r="C12" s="15"/>
      <c r="D12" s="15"/>
      <c r="E12" s="15"/>
      <c r="F12" s="15"/>
      <c r="G12" s="15"/>
      <c r="H12" s="16" t="s">
        <v>66</v>
      </c>
      <c r="I12" s="10">
        <f>SUM(I13:I16)</f>
        <v>114</v>
      </c>
      <c r="J12" s="10">
        <f>SUM(J13:J16)</f>
        <v>0</v>
      </c>
      <c r="K12" s="10">
        <f>SUM(K13:K16)</f>
        <v>114</v>
      </c>
      <c r="L12" s="10">
        <f>SUM(L13:L16)</f>
        <v>114</v>
      </c>
      <c r="M12" s="11"/>
      <c r="N12" s="10"/>
      <c r="O12" s="10"/>
      <c r="P12" s="10"/>
      <c r="Q12" s="2"/>
      <c r="R12" s="3"/>
      <c r="S12" s="3"/>
      <c r="T12" s="3"/>
      <c r="U12" s="4"/>
    </row>
    <row r="13" spans="1:21" ht="45" customHeight="1">
      <c r="A13" s="25" t="s">
        <v>70</v>
      </c>
      <c r="B13" s="80"/>
      <c r="C13" s="80"/>
      <c r="D13" s="80"/>
      <c r="E13" s="80"/>
      <c r="F13" s="80"/>
      <c r="G13" s="81"/>
      <c r="H13" s="144" t="s">
        <v>123</v>
      </c>
      <c r="I13" s="82">
        <v>48</v>
      </c>
      <c r="J13" s="83"/>
      <c r="K13" s="84">
        <v>48</v>
      </c>
      <c r="L13" s="85">
        <v>48</v>
      </c>
      <c r="M13" s="26" t="s">
        <v>15</v>
      </c>
      <c r="N13" s="167" t="s">
        <v>71</v>
      </c>
      <c r="O13" s="24" t="s">
        <v>19</v>
      </c>
      <c r="P13" s="24" t="s">
        <v>20</v>
      </c>
      <c r="Q13" s="2"/>
      <c r="R13" s="3"/>
      <c r="S13" s="3"/>
      <c r="T13" s="3"/>
      <c r="U13" s="4"/>
    </row>
    <row r="14" spans="1:21" ht="45" customHeight="1">
      <c r="A14" s="25" t="s">
        <v>115</v>
      </c>
      <c r="B14" s="80"/>
      <c r="C14" s="80"/>
      <c r="D14" s="80"/>
      <c r="E14" s="148"/>
      <c r="F14" s="148"/>
      <c r="G14" s="149"/>
      <c r="H14" s="144"/>
      <c r="I14" s="150">
        <v>24</v>
      </c>
      <c r="J14" s="151"/>
      <c r="K14" s="152">
        <v>24</v>
      </c>
      <c r="L14" s="153">
        <v>24</v>
      </c>
      <c r="M14" s="75"/>
      <c r="N14" s="184"/>
      <c r="O14" s="24"/>
      <c r="P14" s="24"/>
      <c r="Q14" s="2"/>
      <c r="R14" s="3"/>
      <c r="S14" s="3"/>
      <c r="T14" s="3"/>
      <c r="U14" s="4"/>
    </row>
    <row r="15" spans="1:21" ht="15" customHeight="1">
      <c r="A15" s="183" t="s">
        <v>72</v>
      </c>
      <c r="B15" s="171"/>
      <c r="C15" s="171"/>
      <c r="D15" s="171"/>
      <c r="E15" s="171"/>
      <c r="F15" s="171"/>
      <c r="G15" s="172"/>
      <c r="H15" s="87" t="s">
        <v>106</v>
      </c>
      <c r="I15" s="72">
        <v>24</v>
      </c>
      <c r="J15" s="88"/>
      <c r="K15" s="73">
        <v>24</v>
      </c>
      <c r="L15" s="89">
        <v>24</v>
      </c>
      <c r="M15" s="75" t="s">
        <v>15</v>
      </c>
      <c r="N15" s="86" t="s">
        <v>73</v>
      </c>
      <c r="O15" s="24" t="s">
        <v>19</v>
      </c>
      <c r="P15" s="24" t="s">
        <v>20</v>
      </c>
      <c r="Q15" s="2"/>
      <c r="R15" s="3"/>
      <c r="S15" s="3"/>
      <c r="T15" s="3"/>
      <c r="U15" s="4"/>
    </row>
    <row r="16" spans="1:21" ht="15" customHeight="1">
      <c r="A16" s="169" t="s">
        <v>74</v>
      </c>
      <c r="B16" s="159"/>
      <c r="C16" s="159"/>
      <c r="D16" s="159"/>
      <c r="E16" s="159"/>
      <c r="F16" s="159"/>
      <c r="G16" s="162"/>
      <c r="H16" s="90" t="s">
        <v>107</v>
      </c>
      <c r="I16" s="77">
        <v>18</v>
      </c>
      <c r="J16" s="91"/>
      <c r="K16" s="78">
        <v>18</v>
      </c>
      <c r="L16" s="92">
        <v>18</v>
      </c>
      <c r="M16" s="79" t="s">
        <v>15</v>
      </c>
      <c r="N16" s="93" t="s">
        <v>73</v>
      </c>
      <c r="O16" s="24" t="s">
        <v>19</v>
      </c>
      <c r="P16" s="24" t="s">
        <v>20</v>
      </c>
      <c r="Q16" s="2"/>
      <c r="R16" s="3"/>
      <c r="S16" s="3"/>
      <c r="T16" s="3"/>
      <c r="U16" s="4"/>
    </row>
    <row r="17" spans="1:21" ht="30" customHeight="1">
      <c r="A17" s="8" t="s">
        <v>34</v>
      </c>
      <c r="B17" s="20"/>
      <c r="C17" s="94"/>
      <c r="D17" s="15"/>
      <c r="E17" s="15"/>
      <c r="F17" s="15"/>
      <c r="G17" s="20"/>
      <c r="H17" s="9" t="s">
        <v>66</v>
      </c>
      <c r="I17" s="10">
        <v>108</v>
      </c>
      <c r="J17" s="10"/>
      <c r="K17" s="10">
        <v>108</v>
      </c>
      <c r="L17" s="10">
        <v>204</v>
      </c>
      <c r="M17" s="23" t="s">
        <v>15</v>
      </c>
      <c r="N17" s="95" t="s">
        <v>75</v>
      </c>
      <c r="O17" s="31" t="s">
        <v>19</v>
      </c>
      <c r="P17" s="31" t="s">
        <v>21</v>
      </c>
      <c r="Q17" s="2"/>
      <c r="R17" s="3"/>
      <c r="S17" s="3"/>
      <c r="T17" s="3"/>
      <c r="U17" s="4"/>
    </row>
    <row r="18" spans="1:21" ht="30" customHeight="1">
      <c r="A18" s="25" t="s">
        <v>76</v>
      </c>
      <c r="B18" s="5"/>
      <c r="C18" s="5"/>
      <c r="D18" s="5"/>
      <c r="E18" s="17"/>
      <c r="F18" s="17"/>
      <c r="G18" s="18"/>
      <c r="H18" s="19"/>
      <c r="I18" s="82">
        <v>30</v>
      </c>
      <c r="J18" s="83"/>
      <c r="K18" s="84">
        <v>30</v>
      </c>
      <c r="L18" s="85">
        <v>60</v>
      </c>
      <c r="M18" s="23"/>
      <c r="N18" s="95"/>
      <c r="O18" s="31"/>
      <c r="P18" s="31"/>
      <c r="Q18" s="2"/>
      <c r="R18" s="3"/>
      <c r="S18" s="3"/>
      <c r="T18" s="3"/>
      <c r="U18" s="4"/>
    </row>
    <row r="19" spans="1:21" ht="30" customHeight="1">
      <c r="A19" s="12" t="s">
        <v>54</v>
      </c>
      <c r="B19" s="17"/>
      <c r="C19" s="17"/>
      <c r="D19" s="17"/>
      <c r="E19" s="17"/>
      <c r="F19" s="17"/>
      <c r="G19" s="18"/>
      <c r="H19" s="19"/>
      <c r="I19" s="96">
        <v>78</v>
      </c>
      <c r="J19" s="97"/>
      <c r="K19" s="98">
        <v>78</v>
      </c>
      <c r="L19" s="99">
        <v>156</v>
      </c>
      <c r="M19" s="23"/>
      <c r="N19" s="95"/>
      <c r="O19" s="31"/>
      <c r="P19" s="31"/>
      <c r="Q19" s="2"/>
      <c r="R19" s="3"/>
      <c r="S19" s="3"/>
      <c r="T19" s="3"/>
      <c r="U19" s="4"/>
    </row>
    <row r="20" spans="1:21" ht="15.75" customHeight="1">
      <c r="A20" s="155" t="s">
        <v>22</v>
      </c>
      <c r="B20" s="156"/>
      <c r="C20" s="156"/>
      <c r="D20" s="156"/>
      <c r="E20" s="156"/>
      <c r="F20" s="156"/>
      <c r="G20" s="156"/>
      <c r="H20" s="157"/>
      <c r="I20" s="7" t="s">
        <v>2</v>
      </c>
      <c r="J20" s="7" t="s">
        <v>10</v>
      </c>
      <c r="K20" s="7" t="s">
        <v>15</v>
      </c>
      <c r="L20" s="7" t="s">
        <v>59</v>
      </c>
      <c r="M20" s="7" t="s">
        <v>3</v>
      </c>
      <c r="N20" s="7" t="s">
        <v>60</v>
      </c>
      <c r="O20" s="7" t="s">
        <v>4</v>
      </c>
      <c r="P20" s="7" t="s">
        <v>5</v>
      </c>
      <c r="Q20" s="2"/>
      <c r="R20" s="3"/>
      <c r="S20" s="3"/>
      <c r="T20" s="3"/>
      <c r="U20" s="4"/>
    </row>
    <row r="21" spans="1:21" ht="15.75" customHeight="1">
      <c r="A21" s="165" t="s">
        <v>6</v>
      </c>
      <c r="B21" s="156"/>
      <c r="C21" s="156"/>
      <c r="D21" s="156"/>
      <c r="E21" s="156"/>
      <c r="F21" s="156"/>
      <c r="G21" s="157"/>
      <c r="H21" s="9" t="s">
        <v>66</v>
      </c>
      <c r="I21" s="10">
        <f>SUM(I22:I23)</f>
        <v>42</v>
      </c>
      <c r="J21" s="10">
        <f>SUM(J22:J23)</f>
        <v>42</v>
      </c>
      <c r="K21" s="10">
        <f>SUM(K22:K23)</f>
        <v>0</v>
      </c>
      <c r="L21" s="10">
        <f>SUM(L22:L23)</f>
        <v>63</v>
      </c>
      <c r="M21" s="11"/>
      <c r="N21" s="10"/>
      <c r="O21" s="10"/>
      <c r="P21" s="10"/>
      <c r="Q21" s="2"/>
      <c r="R21" s="3"/>
      <c r="S21" s="3"/>
      <c r="T21" s="3"/>
      <c r="U21" s="4"/>
    </row>
    <row r="22" spans="1:21" ht="15" customHeight="1">
      <c r="A22" s="178" t="s">
        <v>23</v>
      </c>
      <c r="B22" s="179"/>
      <c r="C22" s="179"/>
      <c r="D22" s="179"/>
      <c r="E22" s="179"/>
      <c r="F22" s="179"/>
      <c r="G22" s="180"/>
      <c r="H22" s="47" t="s">
        <v>118</v>
      </c>
      <c r="I22" s="48">
        <v>21</v>
      </c>
      <c r="J22" s="49">
        <v>21</v>
      </c>
      <c r="K22" s="49"/>
      <c r="L22" s="50">
        <v>31.5</v>
      </c>
      <c r="M22" s="51" t="s">
        <v>10</v>
      </c>
      <c r="N22" s="176" t="s">
        <v>77</v>
      </c>
      <c r="O22" s="13" t="s">
        <v>11</v>
      </c>
      <c r="P22" s="13" t="s">
        <v>24</v>
      </c>
      <c r="Q22" s="2"/>
      <c r="R22" s="3"/>
      <c r="S22" s="3"/>
      <c r="T22" s="3"/>
      <c r="U22" s="4"/>
    </row>
    <row r="23" spans="1:21" ht="60" customHeight="1">
      <c r="A23" s="164" t="s">
        <v>25</v>
      </c>
      <c r="B23" s="159"/>
      <c r="C23" s="159"/>
      <c r="D23" s="159"/>
      <c r="E23" s="159"/>
      <c r="F23" s="159"/>
      <c r="G23" s="162"/>
      <c r="H23" s="62" t="s">
        <v>122</v>
      </c>
      <c r="I23" s="100">
        <v>21</v>
      </c>
      <c r="J23" s="101">
        <v>21</v>
      </c>
      <c r="K23" s="101"/>
      <c r="L23" s="102">
        <v>31.5</v>
      </c>
      <c r="M23" s="64" t="s">
        <v>10</v>
      </c>
      <c r="N23" s="168"/>
      <c r="O23" s="61" t="s">
        <v>16</v>
      </c>
      <c r="P23" s="61" t="s">
        <v>17</v>
      </c>
      <c r="Q23" s="2"/>
      <c r="R23" s="3"/>
      <c r="S23" s="3"/>
      <c r="T23" s="3"/>
      <c r="U23" s="4"/>
    </row>
    <row r="24" spans="1:21" ht="15.75" customHeight="1">
      <c r="A24" s="165" t="s">
        <v>27</v>
      </c>
      <c r="B24" s="156"/>
      <c r="C24" s="156"/>
      <c r="D24" s="156"/>
      <c r="E24" s="156"/>
      <c r="F24" s="156"/>
      <c r="G24" s="157"/>
      <c r="H24" s="9" t="s">
        <v>66</v>
      </c>
      <c r="I24" s="10">
        <f>SUM(I25:I26)</f>
        <v>42</v>
      </c>
      <c r="J24" s="10">
        <f>SUM(J25:J26)</f>
        <v>0</v>
      </c>
      <c r="K24" s="10">
        <f>SUM(K25:K26)</f>
        <v>42</v>
      </c>
      <c r="L24" s="10">
        <f>SUM(L25:L26)</f>
        <v>42</v>
      </c>
      <c r="M24" s="11"/>
      <c r="N24" s="10"/>
      <c r="O24" s="10"/>
      <c r="P24" s="10"/>
      <c r="Q24" s="2"/>
      <c r="R24" s="3"/>
      <c r="S24" s="3"/>
      <c r="T24" s="3"/>
      <c r="U24" s="4"/>
    </row>
    <row r="25" spans="1:21" ht="15" customHeight="1">
      <c r="A25" s="190" t="s">
        <v>78</v>
      </c>
      <c r="B25" s="191"/>
      <c r="C25" s="191"/>
      <c r="D25" s="191"/>
      <c r="E25" s="191"/>
      <c r="F25" s="191"/>
      <c r="G25" s="191"/>
      <c r="H25" s="14" t="s">
        <v>109</v>
      </c>
      <c r="I25" s="103">
        <v>21</v>
      </c>
      <c r="J25" s="103"/>
      <c r="K25" s="103">
        <v>21</v>
      </c>
      <c r="L25" s="103">
        <v>21</v>
      </c>
      <c r="M25" s="57"/>
      <c r="N25" s="182"/>
      <c r="O25" s="13"/>
      <c r="P25" s="13"/>
      <c r="Q25" s="104"/>
      <c r="R25" s="105"/>
      <c r="S25" s="105"/>
      <c r="T25" s="105"/>
      <c r="U25" s="41"/>
    </row>
    <row r="26" spans="1:21" ht="33" customHeight="1">
      <c r="A26" s="199" t="s">
        <v>79</v>
      </c>
      <c r="B26" s="200"/>
      <c r="C26" s="200"/>
      <c r="D26" s="200"/>
      <c r="E26" s="200"/>
      <c r="F26" s="200"/>
      <c r="G26" s="200"/>
      <c r="H26" s="21" t="s">
        <v>124</v>
      </c>
      <c r="I26" s="65">
        <v>21</v>
      </c>
      <c r="J26" s="65"/>
      <c r="K26" s="65">
        <v>21</v>
      </c>
      <c r="L26" s="65">
        <v>21</v>
      </c>
      <c r="M26" s="64" t="s">
        <v>15</v>
      </c>
      <c r="N26" s="168"/>
      <c r="O26" s="13" t="s">
        <v>19</v>
      </c>
      <c r="P26" s="13" t="s">
        <v>80</v>
      </c>
      <c r="Q26" s="2"/>
      <c r="R26" s="3"/>
      <c r="S26" s="3"/>
      <c r="T26" s="3"/>
      <c r="U26" s="4"/>
    </row>
    <row r="27" spans="1:21" ht="15.75" customHeight="1">
      <c r="A27" s="8" t="s">
        <v>30</v>
      </c>
      <c r="B27" s="15"/>
      <c r="C27" s="15"/>
      <c r="D27" s="15"/>
      <c r="E27" s="15"/>
      <c r="F27" s="15"/>
      <c r="G27" s="20"/>
      <c r="H27" s="9" t="s">
        <v>18</v>
      </c>
      <c r="I27" s="10">
        <f>SUM(I28:I32)</f>
        <v>117</v>
      </c>
      <c r="J27" s="10">
        <f>SUM(J28:J32)</f>
        <v>0</v>
      </c>
      <c r="K27" s="10">
        <f>SUM(K28:K32)</f>
        <v>117</v>
      </c>
      <c r="L27" s="10">
        <f>SUM(L28:L32)</f>
        <v>117</v>
      </c>
      <c r="M27" s="11"/>
      <c r="N27" s="10"/>
      <c r="O27" s="10"/>
      <c r="P27" s="10"/>
      <c r="Q27" s="2"/>
      <c r="R27" s="3"/>
      <c r="S27" s="3"/>
      <c r="T27" s="3"/>
      <c r="U27" s="4"/>
    </row>
    <row r="28" spans="1:21" ht="17.25" customHeight="1">
      <c r="A28" s="166" t="s">
        <v>81</v>
      </c>
      <c r="B28" s="156"/>
      <c r="C28" s="156"/>
      <c r="D28" s="156"/>
      <c r="E28" s="156"/>
      <c r="F28" s="156"/>
      <c r="G28" s="157"/>
      <c r="H28" s="27" t="s">
        <v>106</v>
      </c>
      <c r="I28" s="106">
        <v>30</v>
      </c>
      <c r="J28" s="107"/>
      <c r="K28" s="108">
        <v>30</v>
      </c>
      <c r="L28" s="108">
        <v>30</v>
      </c>
      <c r="M28" s="26" t="s">
        <v>15</v>
      </c>
      <c r="N28" s="185" t="s">
        <v>82</v>
      </c>
      <c r="O28" s="24" t="s">
        <v>19</v>
      </c>
      <c r="P28" s="24" t="s">
        <v>20</v>
      </c>
      <c r="Q28" s="2"/>
      <c r="R28" s="3"/>
      <c r="S28" s="3"/>
      <c r="T28" s="3"/>
      <c r="U28" s="4"/>
    </row>
    <row r="29" spans="1:21" ht="30" customHeight="1">
      <c r="A29" s="145" t="s">
        <v>31</v>
      </c>
      <c r="B29" s="146"/>
      <c r="C29" s="146"/>
      <c r="D29" s="146"/>
      <c r="E29" s="146"/>
      <c r="F29" s="146"/>
      <c r="G29" s="147"/>
      <c r="H29" s="21" t="s">
        <v>110</v>
      </c>
      <c r="I29" s="109">
        <v>30</v>
      </c>
      <c r="J29" s="110"/>
      <c r="K29" s="111">
        <v>30</v>
      </c>
      <c r="L29" s="111">
        <v>30</v>
      </c>
      <c r="M29" s="75" t="s">
        <v>15</v>
      </c>
      <c r="N29" s="186"/>
      <c r="O29" s="24" t="s">
        <v>19</v>
      </c>
      <c r="P29" s="24" t="s">
        <v>20</v>
      </c>
      <c r="Q29" s="2"/>
      <c r="R29" s="3"/>
      <c r="S29" s="3"/>
      <c r="T29" s="3"/>
      <c r="U29" s="4"/>
    </row>
    <row r="30" spans="1:21" ht="15" customHeight="1">
      <c r="A30" s="166" t="s">
        <v>83</v>
      </c>
      <c r="B30" s="156"/>
      <c r="C30" s="156"/>
      <c r="D30" s="156"/>
      <c r="E30" s="156"/>
      <c r="F30" s="156"/>
      <c r="G30" s="157"/>
      <c r="H30" s="27" t="s">
        <v>84</v>
      </c>
      <c r="I30" s="72">
        <v>15</v>
      </c>
      <c r="J30" s="112"/>
      <c r="K30" s="34">
        <v>15</v>
      </c>
      <c r="L30" s="34">
        <v>15</v>
      </c>
      <c r="M30" s="75" t="s">
        <v>15</v>
      </c>
      <c r="N30" s="186"/>
      <c r="O30" s="24" t="s">
        <v>19</v>
      </c>
      <c r="P30" s="24" t="s">
        <v>33</v>
      </c>
      <c r="Q30" s="2"/>
      <c r="R30" s="3"/>
      <c r="S30" s="3"/>
      <c r="T30" s="3"/>
      <c r="U30" s="4"/>
    </row>
    <row r="31" spans="1:21" ht="15" customHeight="1">
      <c r="A31" s="166" t="s">
        <v>32</v>
      </c>
      <c r="B31" s="156"/>
      <c r="C31" s="156"/>
      <c r="D31" s="156"/>
      <c r="E31" s="156"/>
      <c r="F31" s="156"/>
      <c r="G31" s="157"/>
      <c r="H31" s="27" t="s">
        <v>117</v>
      </c>
      <c r="I31" s="72">
        <v>18</v>
      </c>
      <c r="J31" s="112"/>
      <c r="K31" s="34">
        <v>18</v>
      </c>
      <c r="L31" s="34">
        <v>18</v>
      </c>
      <c r="M31" s="75" t="s">
        <v>15</v>
      </c>
      <c r="N31" s="186"/>
      <c r="O31" s="24" t="s">
        <v>19</v>
      </c>
      <c r="P31" s="24" t="s">
        <v>33</v>
      </c>
      <c r="Q31" s="2"/>
      <c r="R31" s="3"/>
      <c r="S31" s="3"/>
      <c r="T31" s="3"/>
      <c r="U31" s="4"/>
    </row>
    <row r="32" spans="1:21" ht="33" customHeight="1">
      <c r="A32" s="166" t="s">
        <v>85</v>
      </c>
      <c r="B32" s="156"/>
      <c r="C32" s="156"/>
      <c r="D32" s="156"/>
      <c r="E32" s="156"/>
      <c r="F32" s="156"/>
      <c r="G32" s="157"/>
      <c r="H32" s="21" t="s">
        <v>111</v>
      </c>
      <c r="I32" s="77">
        <v>24</v>
      </c>
      <c r="J32" s="113"/>
      <c r="K32" s="114">
        <v>24</v>
      </c>
      <c r="L32" s="114">
        <v>24</v>
      </c>
      <c r="M32" s="79" t="s">
        <v>15</v>
      </c>
      <c r="N32" s="187"/>
      <c r="O32" s="24" t="s">
        <v>19</v>
      </c>
      <c r="P32" s="24" t="s">
        <v>86</v>
      </c>
      <c r="Q32" s="2"/>
      <c r="R32" s="3"/>
      <c r="S32" s="3"/>
      <c r="T32" s="3"/>
      <c r="U32" s="4"/>
    </row>
    <row r="33" spans="1:21" ht="30" customHeight="1">
      <c r="A33" s="8" t="s">
        <v>34</v>
      </c>
      <c r="B33" s="15"/>
      <c r="C33" s="20"/>
      <c r="D33" s="28"/>
      <c r="E33" s="29"/>
      <c r="F33" s="29"/>
      <c r="G33" s="30"/>
      <c r="H33" s="9" t="s">
        <v>66</v>
      </c>
      <c r="I33" s="10">
        <f>18*6</f>
        <v>108</v>
      </c>
      <c r="J33" s="115"/>
      <c r="K33" s="10">
        <f>I33</f>
        <v>108</v>
      </c>
      <c r="L33" s="10">
        <v>240</v>
      </c>
      <c r="M33" s="23" t="s">
        <v>15</v>
      </c>
      <c r="N33" s="95" t="s">
        <v>75</v>
      </c>
      <c r="O33" s="31" t="s">
        <v>19</v>
      </c>
      <c r="P33" s="31" t="s">
        <v>21</v>
      </c>
      <c r="Q33" s="2"/>
      <c r="R33" s="3"/>
      <c r="S33" s="3"/>
      <c r="T33" s="3"/>
      <c r="U33" s="4"/>
    </row>
    <row r="34" spans="1:21" ht="30" customHeight="1">
      <c r="A34" s="166" t="s">
        <v>76</v>
      </c>
      <c r="B34" s="156"/>
      <c r="C34" s="156"/>
      <c r="D34" s="156"/>
      <c r="E34" s="156"/>
      <c r="F34" s="156"/>
      <c r="G34" s="157"/>
      <c r="H34" s="21"/>
      <c r="I34" s="82">
        <v>24</v>
      </c>
      <c r="J34" s="84"/>
      <c r="K34" s="84">
        <v>24</v>
      </c>
      <c r="L34" s="85">
        <v>48</v>
      </c>
      <c r="M34" s="23"/>
      <c r="N34" s="95"/>
      <c r="O34" s="31"/>
      <c r="P34" s="31"/>
      <c r="Q34" s="2"/>
      <c r="R34" s="3"/>
      <c r="S34" s="3"/>
      <c r="T34" s="3"/>
      <c r="U34" s="4"/>
    </row>
    <row r="35" spans="1:21" ht="30" customHeight="1">
      <c r="A35" s="12" t="s">
        <v>35</v>
      </c>
      <c r="B35" s="17"/>
      <c r="C35" s="18"/>
      <c r="D35" s="42"/>
      <c r="E35" s="43"/>
      <c r="F35" s="43"/>
      <c r="G35" s="44"/>
      <c r="H35" s="19"/>
      <c r="I35" s="96">
        <v>84</v>
      </c>
      <c r="J35" s="98"/>
      <c r="K35" s="98">
        <v>84</v>
      </c>
      <c r="L35" s="99">
        <v>216</v>
      </c>
      <c r="M35" s="23"/>
      <c r="N35" s="95"/>
      <c r="O35" s="31"/>
      <c r="P35" s="31"/>
      <c r="Q35" s="2"/>
      <c r="R35" s="3"/>
      <c r="S35" s="3"/>
      <c r="T35" s="3"/>
      <c r="U35" s="4"/>
    </row>
    <row r="36" spans="1:21" ht="15.75" customHeight="1">
      <c r="A36" s="165" t="s">
        <v>87</v>
      </c>
      <c r="B36" s="156"/>
      <c r="C36" s="156"/>
      <c r="D36" s="156"/>
      <c r="E36" s="156"/>
      <c r="F36" s="156"/>
      <c r="G36" s="157"/>
      <c r="H36" s="9" t="s">
        <v>50</v>
      </c>
      <c r="I36" s="10">
        <f>I37</f>
        <v>18</v>
      </c>
      <c r="J36" s="10">
        <f>J37</f>
        <v>0</v>
      </c>
      <c r="K36" s="10">
        <f>K37</f>
        <v>18</v>
      </c>
      <c r="L36" s="10">
        <f>L37</f>
        <v>18</v>
      </c>
      <c r="M36" s="11"/>
      <c r="N36" s="10"/>
      <c r="O36" s="10"/>
      <c r="P36" s="10"/>
      <c r="Q36" s="2"/>
      <c r="R36" s="3"/>
      <c r="S36" s="3"/>
      <c r="T36" s="3"/>
      <c r="U36" s="4"/>
    </row>
    <row r="37" spans="1:21" ht="59.25" customHeight="1">
      <c r="A37" s="188" t="s">
        <v>88</v>
      </c>
      <c r="B37" s="156"/>
      <c r="C37" s="156"/>
      <c r="D37" s="156"/>
      <c r="E37" s="156"/>
      <c r="F37" s="156"/>
      <c r="G37" s="156"/>
      <c r="H37" s="116" t="s">
        <v>125</v>
      </c>
      <c r="I37" s="117">
        <v>18</v>
      </c>
      <c r="J37" s="118"/>
      <c r="K37" s="118">
        <v>18</v>
      </c>
      <c r="L37" s="119">
        <f>(J37*1.5)+K37</f>
        <v>18</v>
      </c>
      <c r="M37" s="120" t="s">
        <v>15</v>
      </c>
      <c r="N37" s="95" t="s">
        <v>89</v>
      </c>
      <c r="O37" s="27" t="s">
        <v>19</v>
      </c>
      <c r="P37" s="27" t="s">
        <v>90</v>
      </c>
      <c r="Q37" s="2"/>
      <c r="R37" s="3"/>
      <c r="S37" s="3"/>
      <c r="T37" s="3"/>
      <c r="U37" s="4"/>
    </row>
    <row r="38" spans="1:21" ht="15.75" customHeight="1">
      <c r="A38" s="155" t="s">
        <v>36</v>
      </c>
      <c r="B38" s="156"/>
      <c r="C38" s="156"/>
      <c r="D38" s="156"/>
      <c r="E38" s="156"/>
      <c r="F38" s="156"/>
      <c r="G38" s="156"/>
      <c r="H38" s="157"/>
      <c r="I38" s="7" t="s">
        <v>2</v>
      </c>
      <c r="J38" s="7" t="s">
        <v>10</v>
      </c>
      <c r="K38" s="7" t="s">
        <v>15</v>
      </c>
      <c r="L38" s="7" t="s">
        <v>59</v>
      </c>
      <c r="M38" s="7" t="s">
        <v>3</v>
      </c>
      <c r="N38" s="7" t="s">
        <v>60</v>
      </c>
      <c r="O38" s="7" t="s">
        <v>4</v>
      </c>
      <c r="P38" s="7" t="s">
        <v>5</v>
      </c>
      <c r="Q38" s="2"/>
      <c r="R38" s="3"/>
      <c r="S38" s="3"/>
      <c r="T38" s="3"/>
      <c r="U38" s="4"/>
    </row>
    <row r="39" spans="1:21" ht="15.75" customHeight="1">
      <c r="A39" s="165" t="s">
        <v>37</v>
      </c>
      <c r="B39" s="156"/>
      <c r="C39" s="156"/>
      <c r="D39" s="156"/>
      <c r="E39" s="156"/>
      <c r="F39" s="156"/>
      <c r="G39" s="157"/>
      <c r="H39" s="9" t="s">
        <v>66</v>
      </c>
      <c r="I39" s="10">
        <f>SUM(I40:I41)</f>
        <v>42</v>
      </c>
      <c r="J39" s="10">
        <f>SUM(J40:J41)</f>
        <v>21</v>
      </c>
      <c r="K39" s="10">
        <f>SUM(K40:K41)</f>
        <v>21</v>
      </c>
      <c r="L39" s="10">
        <f>SUM(L40:L41)</f>
        <v>52.5</v>
      </c>
      <c r="M39" s="11"/>
      <c r="N39" s="10"/>
      <c r="O39" s="10"/>
      <c r="P39" s="10"/>
      <c r="Q39" s="2"/>
      <c r="R39" s="3"/>
      <c r="S39" s="3"/>
      <c r="T39" s="3"/>
      <c r="U39" s="4"/>
    </row>
    <row r="40" spans="1:21" ht="15" customHeight="1">
      <c r="A40" s="189" t="s">
        <v>39</v>
      </c>
      <c r="B40" s="156"/>
      <c r="C40" s="156"/>
      <c r="D40" s="156"/>
      <c r="E40" s="156"/>
      <c r="F40" s="156"/>
      <c r="G40" s="157"/>
      <c r="H40" s="47" t="s">
        <v>14</v>
      </c>
      <c r="I40" s="36">
        <v>21</v>
      </c>
      <c r="J40" s="37">
        <v>21</v>
      </c>
      <c r="K40" s="37"/>
      <c r="L40" s="35">
        <v>31.5</v>
      </c>
      <c r="M40" s="51" t="s">
        <v>10</v>
      </c>
      <c r="N40" s="176" t="s">
        <v>77</v>
      </c>
      <c r="O40" s="154" t="s">
        <v>120</v>
      </c>
      <c r="P40" s="154" t="s">
        <v>62</v>
      </c>
      <c r="Q40" s="2"/>
      <c r="R40" s="3"/>
      <c r="S40" s="3"/>
      <c r="T40" s="3"/>
      <c r="U40" s="4"/>
    </row>
    <row r="41" spans="1:21" ht="15" customHeight="1">
      <c r="A41" s="166" t="s">
        <v>91</v>
      </c>
      <c r="B41" s="156"/>
      <c r="C41" s="156"/>
      <c r="D41" s="156"/>
      <c r="E41" s="156"/>
      <c r="F41" s="156"/>
      <c r="G41" s="157"/>
      <c r="H41" s="62" t="s">
        <v>113</v>
      </c>
      <c r="I41" s="63">
        <v>21</v>
      </c>
      <c r="J41" s="45"/>
      <c r="K41" s="45">
        <v>21</v>
      </c>
      <c r="L41" s="40">
        <v>21</v>
      </c>
      <c r="M41" s="64" t="s">
        <v>15</v>
      </c>
      <c r="N41" s="168"/>
      <c r="O41" s="13" t="s">
        <v>11</v>
      </c>
      <c r="P41" s="13" t="s">
        <v>65</v>
      </c>
      <c r="Q41" s="2"/>
      <c r="R41" s="3"/>
      <c r="S41" s="3"/>
      <c r="T41" s="3"/>
      <c r="U41" s="4"/>
    </row>
    <row r="42" spans="1:21" ht="15.75" customHeight="1">
      <c r="A42" s="165" t="s">
        <v>27</v>
      </c>
      <c r="B42" s="156"/>
      <c r="C42" s="156"/>
      <c r="D42" s="156"/>
      <c r="E42" s="156"/>
      <c r="F42" s="156"/>
      <c r="G42" s="157"/>
      <c r="H42" s="9" t="s">
        <v>66</v>
      </c>
      <c r="I42" s="10">
        <f>SUM(I43:I44)</f>
        <v>42</v>
      </c>
      <c r="J42" s="10">
        <f>SUM(J43:J44)</f>
        <v>21</v>
      </c>
      <c r="K42" s="10">
        <f>SUM(K43:K44)</f>
        <v>21</v>
      </c>
      <c r="L42" s="10">
        <f>SUM(L43:L44)</f>
        <v>52.5</v>
      </c>
      <c r="M42" s="11"/>
      <c r="N42" s="10"/>
      <c r="O42" s="10"/>
      <c r="P42" s="10"/>
      <c r="Q42" s="2"/>
      <c r="R42" s="3"/>
      <c r="S42" s="3"/>
      <c r="T42" s="3"/>
      <c r="U42" s="4"/>
    </row>
    <row r="43" spans="1:21" ht="15" customHeight="1">
      <c r="A43" s="193" t="s">
        <v>28</v>
      </c>
      <c r="B43" s="179"/>
      <c r="C43" s="179"/>
      <c r="D43" s="179"/>
      <c r="E43" s="179"/>
      <c r="F43" s="179"/>
      <c r="G43" s="180"/>
      <c r="H43" s="121" t="s">
        <v>108</v>
      </c>
      <c r="I43" s="36">
        <v>21</v>
      </c>
      <c r="J43" s="37"/>
      <c r="K43" s="37">
        <v>21</v>
      </c>
      <c r="L43" s="35">
        <v>21</v>
      </c>
      <c r="M43" s="51" t="s">
        <v>15</v>
      </c>
      <c r="N43" s="167" t="s">
        <v>77</v>
      </c>
      <c r="O43" s="13" t="s">
        <v>19</v>
      </c>
      <c r="P43" s="13" t="s">
        <v>29</v>
      </c>
      <c r="Q43" s="2"/>
      <c r="R43" s="3"/>
      <c r="S43" s="3"/>
      <c r="T43" s="3"/>
      <c r="U43" s="4"/>
    </row>
    <row r="44" spans="1:21" ht="60" customHeight="1">
      <c r="A44" s="161" t="s">
        <v>40</v>
      </c>
      <c r="B44" s="159"/>
      <c r="C44" s="159"/>
      <c r="D44" s="159"/>
      <c r="E44" s="159"/>
      <c r="F44" s="159"/>
      <c r="G44" s="162"/>
      <c r="H44" s="62" t="s">
        <v>26</v>
      </c>
      <c r="I44" s="122">
        <v>21</v>
      </c>
      <c r="J44" s="123">
        <v>21</v>
      </c>
      <c r="K44" s="45"/>
      <c r="L44" s="124">
        <v>31.5</v>
      </c>
      <c r="M44" s="64" t="s">
        <v>10</v>
      </c>
      <c r="N44" s="168"/>
      <c r="O44" s="61" t="s">
        <v>16</v>
      </c>
      <c r="P44" s="61" t="s">
        <v>41</v>
      </c>
      <c r="Q44" s="2"/>
      <c r="R44" s="3"/>
      <c r="S44" s="3"/>
      <c r="T44" s="3"/>
      <c r="U44" s="4"/>
    </row>
    <row r="45" spans="1:21" ht="15.75" customHeight="1">
      <c r="A45" s="165" t="s">
        <v>52</v>
      </c>
      <c r="B45" s="156"/>
      <c r="C45" s="156"/>
      <c r="D45" s="156"/>
      <c r="E45" s="156"/>
      <c r="F45" s="156"/>
      <c r="G45" s="157"/>
      <c r="H45" s="9" t="s">
        <v>18</v>
      </c>
      <c r="I45" s="10">
        <f>SUM(I46:I50)</f>
        <v>96</v>
      </c>
      <c r="J45" s="10">
        <f>SUM(J46:J50)</f>
        <v>0</v>
      </c>
      <c r="K45" s="10">
        <f>SUM(K46:K50)</f>
        <v>96</v>
      </c>
      <c r="L45" s="10">
        <f>SUM(L46:L50)</f>
        <v>96</v>
      </c>
      <c r="M45" s="11"/>
      <c r="N45" s="10"/>
      <c r="O45" s="10"/>
      <c r="P45" s="10"/>
      <c r="Q45" s="2"/>
      <c r="R45" s="3"/>
      <c r="S45" s="3"/>
      <c r="T45" s="3"/>
      <c r="U45" s="4"/>
    </row>
    <row r="46" spans="1:21" ht="15" customHeight="1">
      <c r="A46" s="178" t="s">
        <v>42</v>
      </c>
      <c r="B46" s="179"/>
      <c r="C46" s="179"/>
      <c r="D46" s="179"/>
      <c r="E46" s="179"/>
      <c r="F46" s="179"/>
      <c r="G46" s="180"/>
      <c r="H46" s="27" t="s">
        <v>119</v>
      </c>
      <c r="I46" s="32">
        <v>18</v>
      </c>
      <c r="J46" s="125"/>
      <c r="K46" s="32">
        <v>18</v>
      </c>
      <c r="L46" s="32">
        <v>18</v>
      </c>
      <c r="M46" s="26" t="s">
        <v>15</v>
      </c>
      <c r="N46" s="70" t="s">
        <v>92</v>
      </c>
      <c r="O46" s="24" t="s">
        <v>19</v>
      </c>
      <c r="P46" s="24" t="s">
        <v>33</v>
      </c>
      <c r="Q46" s="2"/>
      <c r="R46" s="3"/>
      <c r="S46" s="3"/>
      <c r="T46" s="3"/>
      <c r="U46" s="4"/>
    </row>
    <row r="47" spans="1:21" ht="15" customHeight="1">
      <c r="A47" s="183" t="s">
        <v>93</v>
      </c>
      <c r="B47" s="171"/>
      <c r="C47" s="171"/>
      <c r="D47" s="171"/>
      <c r="E47" s="171"/>
      <c r="F47" s="171"/>
      <c r="G47" s="172"/>
      <c r="H47" s="27" t="s">
        <v>105</v>
      </c>
      <c r="I47" s="34">
        <v>15</v>
      </c>
      <c r="J47" s="126"/>
      <c r="K47" s="34">
        <v>15</v>
      </c>
      <c r="L47" s="34">
        <v>15</v>
      </c>
      <c r="M47" s="75" t="s">
        <v>15</v>
      </c>
      <c r="N47" s="86" t="s">
        <v>92</v>
      </c>
      <c r="O47" s="24" t="s">
        <v>19</v>
      </c>
      <c r="P47" s="24" t="s">
        <v>33</v>
      </c>
      <c r="Q47" s="2"/>
      <c r="R47" s="3"/>
      <c r="S47" s="3"/>
      <c r="T47" s="3"/>
      <c r="U47" s="4"/>
    </row>
    <row r="48" spans="1:21" ht="45" customHeight="1">
      <c r="A48" s="183" t="s">
        <v>94</v>
      </c>
      <c r="B48" s="171"/>
      <c r="C48" s="171"/>
      <c r="D48" s="171"/>
      <c r="E48" s="171"/>
      <c r="F48" s="171"/>
      <c r="G48" s="172"/>
      <c r="H48" s="194" t="s">
        <v>121</v>
      </c>
      <c r="I48" s="34">
        <v>24</v>
      </c>
      <c r="J48" s="126"/>
      <c r="K48" s="34">
        <v>24</v>
      </c>
      <c r="L48" s="34">
        <v>24</v>
      </c>
      <c r="M48" s="75" t="s">
        <v>15</v>
      </c>
      <c r="N48" s="86" t="s">
        <v>95</v>
      </c>
      <c r="O48" s="24" t="s">
        <v>19</v>
      </c>
      <c r="P48" s="24" t="s">
        <v>33</v>
      </c>
      <c r="Q48" s="2"/>
      <c r="R48" s="3"/>
      <c r="S48" s="3"/>
      <c r="T48" s="3"/>
      <c r="U48" s="4"/>
    </row>
    <row r="49" spans="1:21" ht="45" customHeight="1">
      <c r="A49" s="170" t="s">
        <v>96</v>
      </c>
      <c r="B49" s="171"/>
      <c r="C49" s="171"/>
      <c r="D49" s="171"/>
      <c r="E49" s="171"/>
      <c r="F49" s="171"/>
      <c r="G49" s="172"/>
      <c r="H49" s="168"/>
      <c r="I49" s="33">
        <v>27</v>
      </c>
      <c r="J49" s="127"/>
      <c r="K49" s="33">
        <v>27</v>
      </c>
      <c r="L49" s="33">
        <v>27</v>
      </c>
      <c r="M49" s="75"/>
      <c r="N49" s="86"/>
      <c r="O49" s="24"/>
      <c r="P49" s="24"/>
      <c r="Q49" s="2"/>
      <c r="R49" s="3"/>
      <c r="S49" s="3"/>
      <c r="T49" s="3"/>
      <c r="U49" s="4"/>
    </row>
    <row r="50" spans="1:21" ht="15" customHeight="1">
      <c r="A50" s="169" t="s">
        <v>97</v>
      </c>
      <c r="B50" s="159"/>
      <c r="C50" s="159"/>
      <c r="D50" s="159"/>
      <c r="E50" s="159"/>
      <c r="F50" s="159"/>
      <c r="G50" s="162"/>
      <c r="H50" s="27" t="s">
        <v>112</v>
      </c>
      <c r="I50" s="114">
        <v>12</v>
      </c>
      <c r="J50" s="128"/>
      <c r="K50" s="114">
        <v>12</v>
      </c>
      <c r="L50" s="114">
        <v>12</v>
      </c>
      <c r="M50" s="79" t="s">
        <v>15</v>
      </c>
      <c r="N50" s="93" t="s">
        <v>92</v>
      </c>
      <c r="O50" s="24" t="s">
        <v>19</v>
      </c>
      <c r="P50" s="24" t="s">
        <v>33</v>
      </c>
      <c r="Q50" s="2"/>
      <c r="R50" s="3"/>
      <c r="S50" s="3"/>
      <c r="T50" s="3"/>
      <c r="U50" s="4"/>
    </row>
    <row r="51" spans="1:21" ht="30" customHeight="1">
      <c r="A51" s="8" t="s">
        <v>53</v>
      </c>
      <c r="B51" s="15"/>
      <c r="C51" s="15"/>
      <c r="D51" s="15"/>
      <c r="E51" s="15"/>
      <c r="F51" s="15"/>
      <c r="G51" s="20"/>
      <c r="H51" s="9" t="s">
        <v>18</v>
      </c>
      <c r="I51" s="10">
        <f>18*6</f>
        <v>108</v>
      </c>
      <c r="J51" s="10"/>
      <c r="K51" s="10">
        <f>I51</f>
        <v>108</v>
      </c>
      <c r="L51" s="10">
        <v>276</v>
      </c>
      <c r="M51" s="23" t="s">
        <v>15</v>
      </c>
      <c r="N51" s="95" t="s">
        <v>75</v>
      </c>
      <c r="O51" s="31" t="s">
        <v>19</v>
      </c>
      <c r="P51" s="31" t="s">
        <v>43</v>
      </c>
      <c r="Q51" s="2"/>
      <c r="R51" s="3"/>
      <c r="S51" s="3"/>
      <c r="T51" s="3"/>
      <c r="U51" s="4"/>
    </row>
    <row r="52" spans="1:21" ht="30" customHeight="1">
      <c r="A52" s="25" t="s">
        <v>76</v>
      </c>
      <c r="B52" s="5"/>
      <c r="C52" s="5"/>
      <c r="D52" s="5"/>
      <c r="E52" s="17"/>
      <c r="F52" s="17"/>
      <c r="G52" s="18"/>
      <c r="H52" s="19"/>
      <c r="I52" s="82">
        <v>48</v>
      </c>
      <c r="J52" s="83"/>
      <c r="K52" s="84">
        <v>48</v>
      </c>
      <c r="L52" s="85">
        <v>120</v>
      </c>
      <c r="M52" s="23"/>
      <c r="N52" s="95"/>
      <c r="O52" s="31"/>
      <c r="P52" s="31"/>
      <c r="Q52" s="2"/>
      <c r="R52" s="3"/>
      <c r="S52" s="3"/>
      <c r="T52" s="3"/>
      <c r="U52" s="4"/>
    </row>
    <row r="53" spans="1:21" ht="30" customHeight="1">
      <c r="A53" s="12" t="s">
        <v>54</v>
      </c>
      <c r="B53" s="17"/>
      <c r="C53" s="17"/>
      <c r="D53" s="17"/>
      <c r="E53" s="17"/>
      <c r="F53" s="17"/>
      <c r="G53" s="18"/>
      <c r="H53" s="19"/>
      <c r="I53" s="96">
        <v>60</v>
      </c>
      <c r="J53" s="97"/>
      <c r="K53" s="98">
        <v>60</v>
      </c>
      <c r="L53" s="99">
        <v>156</v>
      </c>
      <c r="M53" s="23"/>
      <c r="N53" s="95"/>
      <c r="O53" s="31"/>
      <c r="P53" s="31"/>
      <c r="Q53" s="2"/>
      <c r="R53" s="3"/>
      <c r="S53" s="3"/>
      <c r="T53" s="3"/>
      <c r="U53" s="4"/>
    </row>
    <row r="54" spans="1:21" ht="15.75" customHeight="1">
      <c r="A54" s="155" t="s">
        <v>44</v>
      </c>
      <c r="B54" s="156"/>
      <c r="C54" s="156"/>
      <c r="D54" s="156"/>
      <c r="E54" s="156"/>
      <c r="F54" s="156"/>
      <c r="G54" s="156"/>
      <c r="H54" s="157"/>
      <c r="I54" s="7" t="s">
        <v>2</v>
      </c>
      <c r="J54" s="7" t="s">
        <v>10</v>
      </c>
      <c r="K54" s="7" t="s">
        <v>15</v>
      </c>
      <c r="L54" s="7" t="s">
        <v>59</v>
      </c>
      <c r="M54" s="7" t="s">
        <v>3</v>
      </c>
      <c r="N54" s="7" t="s">
        <v>60</v>
      </c>
      <c r="O54" s="7" t="s">
        <v>4</v>
      </c>
      <c r="P54" s="7" t="s">
        <v>5</v>
      </c>
      <c r="Q54" s="2"/>
      <c r="R54" s="3"/>
      <c r="S54" s="3"/>
      <c r="T54" s="3"/>
      <c r="U54" s="4"/>
    </row>
    <row r="55" spans="1:21" ht="15.75" customHeight="1">
      <c r="A55" s="165" t="s">
        <v>45</v>
      </c>
      <c r="B55" s="156"/>
      <c r="C55" s="156"/>
      <c r="D55" s="156"/>
      <c r="E55" s="156"/>
      <c r="F55" s="156"/>
      <c r="G55" s="157"/>
      <c r="H55" s="9" t="s">
        <v>38</v>
      </c>
      <c r="I55" s="10">
        <f>SUM(I56:I57)</f>
        <v>8</v>
      </c>
      <c r="J55" s="10">
        <f>SUM(J56:J57)</f>
        <v>0</v>
      </c>
      <c r="K55" s="10">
        <f>SUM(K56:K57)</f>
        <v>8</v>
      </c>
      <c r="L55" s="10">
        <f>SUM(L56:L57)</f>
        <v>46</v>
      </c>
      <c r="M55" s="11"/>
      <c r="N55" s="10"/>
      <c r="O55" s="10"/>
      <c r="P55" s="10"/>
      <c r="Q55" s="2"/>
      <c r="R55" s="3"/>
      <c r="S55" s="3"/>
      <c r="T55" s="3"/>
      <c r="U55" s="4"/>
    </row>
    <row r="56" spans="1:21" ht="15.75" customHeight="1">
      <c r="A56" s="196" t="s">
        <v>46</v>
      </c>
      <c r="B56" s="197"/>
      <c r="C56" s="197"/>
      <c r="D56" s="197"/>
      <c r="E56" s="197"/>
      <c r="F56" s="197"/>
      <c r="G56" s="198"/>
      <c r="H56" s="27" t="s">
        <v>126</v>
      </c>
      <c r="I56" s="129">
        <v>2</v>
      </c>
      <c r="J56" s="129"/>
      <c r="K56" s="129">
        <v>2</v>
      </c>
      <c r="L56" s="129">
        <v>40</v>
      </c>
      <c r="M56" s="51" t="s">
        <v>15</v>
      </c>
      <c r="N56" s="52" t="s">
        <v>47</v>
      </c>
      <c r="O56" s="130" t="s">
        <v>47</v>
      </c>
      <c r="P56" s="130" t="s">
        <v>47</v>
      </c>
      <c r="Q56" s="2"/>
      <c r="R56" s="3"/>
      <c r="S56" s="3"/>
      <c r="T56" s="3"/>
      <c r="U56" s="4"/>
    </row>
    <row r="57" spans="1:21" ht="15.75" customHeight="1">
      <c r="A57" s="12" t="s">
        <v>48</v>
      </c>
      <c r="B57" s="17"/>
      <c r="C57" s="17"/>
      <c r="D57" s="17"/>
      <c r="E57" s="17"/>
      <c r="F57" s="17"/>
      <c r="G57" s="18"/>
      <c r="H57" s="19" t="s">
        <v>114</v>
      </c>
      <c r="I57" s="96">
        <v>6</v>
      </c>
      <c r="J57" s="97"/>
      <c r="K57" s="98">
        <v>6</v>
      </c>
      <c r="L57" s="99">
        <v>6</v>
      </c>
      <c r="M57" s="64" t="s">
        <v>15</v>
      </c>
      <c r="N57" s="131" t="s">
        <v>49</v>
      </c>
      <c r="O57" s="132" t="s">
        <v>49</v>
      </c>
      <c r="P57" s="132" t="s">
        <v>49</v>
      </c>
      <c r="Q57" s="2"/>
      <c r="R57" s="3"/>
      <c r="S57" s="3"/>
      <c r="T57" s="3"/>
      <c r="U57" s="4"/>
    </row>
    <row r="58" spans="1:21" ht="15.75" customHeight="1">
      <c r="A58" s="165" t="s">
        <v>27</v>
      </c>
      <c r="B58" s="156"/>
      <c r="C58" s="156"/>
      <c r="D58" s="156"/>
      <c r="E58" s="156"/>
      <c r="F58" s="156"/>
      <c r="G58" s="157"/>
      <c r="H58" s="9" t="s">
        <v>50</v>
      </c>
      <c r="I58" s="10">
        <f>SUM(I59)</f>
        <v>21</v>
      </c>
      <c r="J58" s="10">
        <f>SUM(J59)</f>
        <v>0</v>
      </c>
      <c r="K58" s="10">
        <f>SUM(K59)</f>
        <v>21</v>
      </c>
      <c r="L58" s="10">
        <f>SUM(L59)</f>
        <v>21</v>
      </c>
      <c r="M58" s="11"/>
      <c r="N58" s="10"/>
      <c r="O58" s="10"/>
      <c r="P58" s="10"/>
      <c r="Q58" s="2"/>
      <c r="R58" s="3"/>
      <c r="S58" s="3"/>
      <c r="T58" s="3"/>
      <c r="U58" s="4"/>
    </row>
    <row r="59" spans="1:21" ht="15.75" customHeight="1">
      <c r="A59" s="195" t="s">
        <v>51</v>
      </c>
      <c r="B59" s="156"/>
      <c r="C59" s="156"/>
      <c r="D59" s="156"/>
      <c r="E59" s="156"/>
      <c r="F59" s="156"/>
      <c r="G59" s="157"/>
      <c r="H59" s="121" t="s">
        <v>108</v>
      </c>
      <c r="I59" s="22">
        <v>21</v>
      </c>
      <c r="J59" s="22"/>
      <c r="K59" s="22">
        <v>21</v>
      </c>
      <c r="L59" s="22">
        <v>21</v>
      </c>
      <c r="M59" s="23" t="s">
        <v>15</v>
      </c>
      <c r="N59" s="95" t="s">
        <v>89</v>
      </c>
      <c r="O59" s="13" t="s">
        <v>19</v>
      </c>
      <c r="P59" s="13" t="s">
        <v>29</v>
      </c>
      <c r="Q59" s="2"/>
      <c r="R59" s="3"/>
      <c r="S59" s="3"/>
      <c r="T59" s="3"/>
      <c r="U59" s="4"/>
    </row>
    <row r="60" spans="1:21" ht="15.75" customHeight="1">
      <c r="A60" s="165" t="s">
        <v>52</v>
      </c>
      <c r="B60" s="156"/>
      <c r="C60" s="156"/>
      <c r="D60" s="156"/>
      <c r="E60" s="156"/>
      <c r="F60" s="156"/>
      <c r="G60" s="157"/>
      <c r="H60" s="133" t="s">
        <v>50</v>
      </c>
      <c r="I60" s="10">
        <f>SUM(I61:I63)</f>
        <v>84</v>
      </c>
      <c r="J60" s="10">
        <f>SUM(J61:J63)</f>
        <v>0</v>
      </c>
      <c r="K60" s="10">
        <f>SUM(K61:K63)</f>
        <v>84</v>
      </c>
      <c r="L60" s="10">
        <f>SUM(L61:L63)</f>
        <v>84</v>
      </c>
      <c r="M60" s="11"/>
      <c r="N60" s="10"/>
      <c r="O60" s="10"/>
      <c r="P60" s="10"/>
      <c r="Q60" s="2"/>
      <c r="R60" s="3"/>
      <c r="S60" s="3"/>
      <c r="T60" s="3"/>
      <c r="U60" s="4"/>
    </row>
    <row r="61" spans="1:21" ht="15" customHeight="1">
      <c r="A61" s="166" t="s">
        <v>98</v>
      </c>
      <c r="B61" s="156"/>
      <c r="C61" s="156"/>
      <c r="D61" s="156"/>
      <c r="E61" s="156"/>
      <c r="F61" s="156"/>
      <c r="G61" s="157"/>
      <c r="H61" s="27" t="s">
        <v>99</v>
      </c>
      <c r="I61" s="22">
        <v>18</v>
      </c>
      <c r="J61" s="22"/>
      <c r="K61" s="22">
        <v>18</v>
      </c>
      <c r="L61" s="22">
        <v>18</v>
      </c>
      <c r="M61" s="26" t="s">
        <v>15</v>
      </c>
      <c r="N61" s="70" t="s">
        <v>89</v>
      </c>
      <c r="O61" s="24" t="s">
        <v>19</v>
      </c>
      <c r="P61" s="24" t="s">
        <v>100</v>
      </c>
      <c r="Q61" s="2"/>
      <c r="R61" s="3"/>
      <c r="S61" s="3"/>
      <c r="T61" s="3"/>
      <c r="U61" s="4"/>
    </row>
    <row r="62" spans="1:21" ht="60.75" customHeight="1">
      <c r="A62" s="166" t="s">
        <v>101</v>
      </c>
      <c r="B62" s="156"/>
      <c r="C62" s="156"/>
      <c r="D62" s="156"/>
      <c r="E62" s="156"/>
      <c r="F62" s="156"/>
      <c r="G62" s="157"/>
      <c r="H62" s="144" t="s">
        <v>116</v>
      </c>
      <c r="I62" s="134">
        <v>42</v>
      </c>
      <c r="J62" s="134"/>
      <c r="K62" s="134">
        <v>42</v>
      </c>
      <c r="L62" s="134">
        <v>42</v>
      </c>
      <c r="M62" s="75" t="s">
        <v>15</v>
      </c>
      <c r="N62" s="86" t="s">
        <v>102</v>
      </c>
      <c r="O62" s="181" t="s">
        <v>19</v>
      </c>
      <c r="P62" s="181" t="s">
        <v>33</v>
      </c>
      <c r="Q62" s="2"/>
      <c r="R62" s="3"/>
      <c r="S62" s="3"/>
      <c r="T62" s="3"/>
      <c r="U62" s="4"/>
    </row>
    <row r="63" spans="1:21" ht="15" customHeight="1">
      <c r="A63" s="166" t="s">
        <v>103</v>
      </c>
      <c r="B63" s="156"/>
      <c r="C63" s="156"/>
      <c r="D63" s="156"/>
      <c r="E63" s="156"/>
      <c r="F63" s="156"/>
      <c r="G63" s="157"/>
      <c r="H63" s="87" t="s">
        <v>112</v>
      </c>
      <c r="I63" s="134">
        <v>24</v>
      </c>
      <c r="J63" s="134"/>
      <c r="K63" s="134">
        <v>24</v>
      </c>
      <c r="L63" s="134">
        <v>24</v>
      </c>
      <c r="M63" s="79" t="s">
        <v>15</v>
      </c>
      <c r="N63" s="135"/>
      <c r="O63" s="168"/>
      <c r="P63" s="168"/>
      <c r="Q63" s="2"/>
      <c r="R63" s="3"/>
      <c r="S63" s="3"/>
      <c r="T63" s="3"/>
      <c r="U63" s="4"/>
    </row>
    <row r="64" spans="1:21" ht="30" customHeight="1">
      <c r="A64" s="8" t="s">
        <v>53</v>
      </c>
      <c r="B64" s="15"/>
      <c r="C64" s="15"/>
      <c r="D64" s="15"/>
      <c r="E64" s="15"/>
      <c r="F64" s="15"/>
      <c r="G64" s="20"/>
      <c r="H64" s="9" t="s">
        <v>50</v>
      </c>
      <c r="I64" s="10">
        <v>120</v>
      </c>
      <c r="J64" s="10"/>
      <c r="K64" s="10">
        <f>I64</f>
        <v>120</v>
      </c>
      <c r="L64" s="10">
        <v>348</v>
      </c>
      <c r="M64" s="23" t="s">
        <v>15</v>
      </c>
      <c r="N64" s="95" t="s">
        <v>75</v>
      </c>
      <c r="O64" s="31" t="s">
        <v>19</v>
      </c>
      <c r="P64" s="31" t="s">
        <v>43</v>
      </c>
      <c r="Q64" s="2"/>
      <c r="R64" s="3"/>
      <c r="S64" s="3"/>
      <c r="T64" s="3"/>
      <c r="U64" s="4"/>
    </row>
    <row r="65" spans="1:21" ht="30" customHeight="1">
      <c r="A65" s="25" t="s">
        <v>76</v>
      </c>
      <c r="B65" s="5"/>
      <c r="C65" s="5"/>
      <c r="D65" s="5"/>
      <c r="E65" s="17"/>
      <c r="F65" s="17"/>
      <c r="G65" s="18"/>
      <c r="H65" s="9"/>
      <c r="I65" s="82">
        <f>120-48</f>
        <v>72</v>
      </c>
      <c r="J65" s="83"/>
      <c r="K65" s="84">
        <v>72</v>
      </c>
      <c r="L65" s="85">
        <v>216</v>
      </c>
      <c r="M65" s="136"/>
      <c r="N65" s="137"/>
      <c r="O65" s="138"/>
      <c r="P65" s="139"/>
      <c r="Q65" s="39"/>
      <c r="R65" s="3"/>
      <c r="S65" s="3"/>
      <c r="T65" s="3"/>
      <c r="U65" s="4"/>
    </row>
    <row r="66" spans="1:21" ht="30" customHeight="1">
      <c r="A66" s="12" t="s">
        <v>54</v>
      </c>
      <c r="B66" s="17"/>
      <c r="C66" s="17"/>
      <c r="D66" s="17"/>
      <c r="E66" s="17"/>
      <c r="F66" s="17"/>
      <c r="G66" s="18"/>
      <c r="H66" s="9"/>
      <c r="I66" s="96">
        <v>48</v>
      </c>
      <c r="J66" s="97"/>
      <c r="K66" s="98">
        <v>48</v>
      </c>
      <c r="L66" s="99">
        <v>132</v>
      </c>
      <c r="M66" s="136"/>
      <c r="N66" s="137"/>
      <c r="O66" s="138"/>
      <c r="P66" s="139"/>
      <c r="Q66" s="39"/>
      <c r="R66" s="3"/>
      <c r="S66" s="3"/>
      <c r="T66" s="3"/>
      <c r="U66" s="4"/>
    </row>
    <row r="67" spans="1:21" ht="15.75" customHeight="1">
      <c r="A67" s="165" t="s">
        <v>55</v>
      </c>
      <c r="B67" s="156"/>
      <c r="C67" s="156"/>
      <c r="D67" s="156"/>
      <c r="E67" s="156"/>
      <c r="F67" s="156"/>
      <c r="G67" s="157"/>
      <c r="H67" s="9" t="s">
        <v>18</v>
      </c>
      <c r="I67" s="10">
        <v>0</v>
      </c>
      <c r="J67" s="10">
        <v>0</v>
      </c>
      <c r="K67" s="10">
        <v>0</v>
      </c>
      <c r="L67" s="140">
        <v>0</v>
      </c>
      <c r="M67" s="192" t="s">
        <v>56</v>
      </c>
      <c r="N67" s="156"/>
      <c r="O67" s="156"/>
      <c r="P67" s="157"/>
      <c r="Q67" s="39"/>
      <c r="R67" s="3"/>
      <c r="S67" s="3"/>
      <c r="T67" s="3"/>
      <c r="U67" s="4"/>
    </row>
  </sheetData>
  <sheetProtection/>
  <mergeCells count="62">
    <mergeCell ref="A56:G56"/>
    <mergeCell ref="A60:G60"/>
    <mergeCell ref="A63:G63"/>
    <mergeCell ref="A26:G26"/>
    <mergeCell ref="A31:G31"/>
    <mergeCell ref="A30:G30"/>
    <mergeCell ref="A36:G36"/>
    <mergeCell ref="A39:G39"/>
    <mergeCell ref="A58:G58"/>
    <mergeCell ref="A54:H54"/>
    <mergeCell ref="M67:P67"/>
    <mergeCell ref="A67:G67"/>
    <mergeCell ref="A43:G43"/>
    <mergeCell ref="A45:G45"/>
    <mergeCell ref="O62:O63"/>
    <mergeCell ref="A62:G62"/>
    <mergeCell ref="A61:G61"/>
    <mergeCell ref="H48:H49"/>
    <mergeCell ref="A48:G48"/>
    <mergeCell ref="A59:G59"/>
    <mergeCell ref="A16:G16"/>
    <mergeCell ref="A32:G32"/>
    <mergeCell ref="A40:G40"/>
    <mergeCell ref="A25:G25"/>
    <mergeCell ref="A21:G21"/>
    <mergeCell ref="A24:G24"/>
    <mergeCell ref="A55:G55"/>
    <mergeCell ref="A49:G49"/>
    <mergeCell ref="A38:H38"/>
    <mergeCell ref="A37:G37"/>
    <mergeCell ref="A47:G47"/>
    <mergeCell ref="A46:G46"/>
    <mergeCell ref="N40:N41"/>
    <mergeCell ref="A11:G11"/>
    <mergeCell ref="N9:N11"/>
    <mergeCell ref="A10:G10"/>
    <mergeCell ref="A22:G22"/>
    <mergeCell ref="N13:N14"/>
    <mergeCell ref="A28:G28"/>
    <mergeCell ref="A34:G34"/>
    <mergeCell ref="N28:N32"/>
    <mergeCell ref="A20:H20"/>
    <mergeCell ref="A5:G5"/>
    <mergeCell ref="A9:G9"/>
    <mergeCell ref="N4:N7"/>
    <mergeCell ref="A4:G4"/>
    <mergeCell ref="P62:P63"/>
    <mergeCell ref="N25:N26"/>
    <mergeCell ref="N22:N23"/>
    <mergeCell ref="A15:G15"/>
    <mergeCell ref="A50:G50"/>
    <mergeCell ref="A6:G6"/>
    <mergeCell ref="A2:H2"/>
    <mergeCell ref="M1:P1"/>
    <mergeCell ref="A44:G44"/>
    <mergeCell ref="A1:H1"/>
    <mergeCell ref="A23:G23"/>
    <mergeCell ref="A42:G42"/>
    <mergeCell ref="A41:G41"/>
    <mergeCell ref="N43:N44"/>
    <mergeCell ref="A3:G3"/>
    <mergeCell ref="A7:G7"/>
  </mergeCells>
  <printOptions/>
  <pageMargins left="0.699999988079071" right="0.699999988079071" top="0.75" bottom="0.75" header="0" footer="0"/>
  <pageSetup fitToHeight="1" fitToWidth="1" horizontalDpi="600" verticalDpi="600" orientation="portrait" paperSize="8" scale="41" r:id="rId1"/>
  <headerFooter alignWithMargins="0">
    <oddFooter>&amp;C&amp;"Calibri,Regular"&amp;11&amp;K000000000000&amp;P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2022-04-15T12:00:39Z</cp:lastPrinted>
  <dcterms:created xsi:type="dcterms:W3CDTF">2022-04-13T08:31:08Z</dcterms:created>
  <dcterms:modified xsi:type="dcterms:W3CDTF">2023-06-30T10:20:49Z</dcterms:modified>
  <cp:category/>
  <cp:version/>
  <cp:contentType/>
  <cp:contentStatus/>
</cp:coreProperties>
</file>