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6855" activeTab="0"/>
  </bookViews>
  <sheets>
    <sheet name="AIX L3" sheetId="1" r:id="rId1"/>
  </sheets>
  <definedNames/>
  <calcPr fullCalcOnLoad="1"/>
</workbook>
</file>

<file path=xl/sharedStrings.xml><?xml version="1.0" encoding="utf-8"?>
<sst xmlns="http://schemas.openxmlformats.org/spreadsheetml/2006/main" count="145" uniqueCount="86">
  <si>
    <t>LICENCE 3 PARCOURS INFORMATION COMMUNICATION</t>
  </si>
  <si>
    <t>Semestre 5 présentiel</t>
  </si>
  <si>
    <t>Présentiel</t>
  </si>
  <si>
    <t>CM</t>
  </si>
  <si>
    <t>TD</t>
  </si>
  <si>
    <t>HETD</t>
  </si>
  <si>
    <t>CM/TD</t>
  </si>
  <si>
    <t>MCC pondération UE</t>
  </si>
  <si>
    <t>MCC détail</t>
  </si>
  <si>
    <t>MCC épreuve</t>
  </si>
  <si>
    <t>UE1 : Comprendre les fondamentaux en information-communication I</t>
  </si>
  <si>
    <t>12 ECTS</t>
  </si>
  <si>
    <t>Théories de l'information-communication (I) - Médias et mondialisation</t>
  </si>
  <si>
    <t>Moyenne des 3 cours</t>
  </si>
  <si>
    <t>Examen terminal</t>
  </si>
  <si>
    <t>Ecrit 1 h.</t>
  </si>
  <si>
    <t>Présentation des médias et du journalisme</t>
  </si>
  <si>
    <t>AMIEL</t>
  </si>
  <si>
    <t>Economie des médias, approche macroéconomique et connaissance des marchés</t>
  </si>
  <si>
    <t>Dossier</t>
  </si>
  <si>
    <t>UE2 : Savoir communiquer : méthodes et outils I</t>
  </si>
  <si>
    <t>9 ECTS</t>
  </si>
  <si>
    <t>Anglais professionnel</t>
  </si>
  <si>
    <t>Contrôle continu</t>
  </si>
  <si>
    <t>Ecrit et oral</t>
  </si>
  <si>
    <t>Principes et méthodes de la communication</t>
  </si>
  <si>
    <t>MATEO</t>
  </si>
  <si>
    <t>Exposés et dossier</t>
  </si>
  <si>
    <t>Conduite et évaluation de projets communicants</t>
  </si>
  <si>
    <t>UE3 : Agir en situation de communication</t>
  </si>
  <si>
    <t>Production et réception médiatique</t>
  </si>
  <si>
    <t>Interpréter les données publicitaires - sources professionnelles et communication d'influence</t>
  </si>
  <si>
    <t>FOURQUET-COURBET (12)/
JOUX (12)</t>
  </si>
  <si>
    <t>Examen terminal
Contrôle continu</t>
  </si>
  <si>
    <t>Ecrit 1 h.
Production écrite</t>
  </si>
  <si>
    <t>Ethique et déontologie de l'information</t>
  </si>
  <si>
    <t>CABROLIE</t>
  </si>
  <si>
    <t>Ecit 1 h. 30</t>
  </si>
  <si>
    <t>Pratiques d'écriture</t>
  </si>
  <si>
    <t>Travaux écrits</t>
  </si>
  <si>
    <t>Semestre 6 A</t>
  </si>
  <si>
    <t>UE1 : Comprendre les fondamentaux en information-communication II</t>
  </si>
  <si>
    <t>8 ECTS</t>
  </si>
  <si>
    <t>Théories de l'information-communication (II) - Notions structurantes</t>
  </si>
  <si>
    <t>JUANALS 14 / 
CABROLIE 14</t>
  </si>
  <si>
    <t>Fiche de lecture</t>
  </si>
  <si>
    <t>Communication et culture numérique</t>
  </si>
  <si>
    <t>Examen terminal (60 %) 
Contrôle continu (40 %)</t>
  </si>
  <si>
    <t xml:space="preserve">
Dossier et oral</t>
  </si>
  <si>
    <t>Management des médias et des institutions culturelles</t>
  </si>
  <si>
    <t>UE2 : Savoir communiquer : méthodes et outils II</t>
  </si>
  <si>
    <t>6 ECTS</t>
  </si>
  <si>
    <t>Collecte d'information</t>
  </si>
  <si>
    <t>ROSTAING</t>
  </si>
  <si>
    <t>Ecrits</t>
  </si>
  <si>
    <t>Design éditorial</t>
  </si>
  <si>
    <t>LANDRA</t>
  </si>
  <si>
    <t>Travaux pratiques</t>
  </si>
  <si>
    <t>UE3 : Comprendre les pratiques communicationnelles</t>
  </si>
  <si>
    <t xml:space="preserve"> 9 ECTS</t>
  </si>
  <si>
    <t>Réseaux sociaux et médiations</t>
  </si>
  <si>
    <t>HERT</t>
  </si>
  <si>
    <t>Examen terminal (50 %) 
Contrôle continu (50 %)</t>
  </si>
  <si>
    <t>Ecrit 1 h.
Dossier</t>
  </si>
  <si>
    <t>Stratégies de communication</t>
  </si>
  <si>
    <t>Ecrit 2 h.</t>
  </si>
  <si>
    <t>Atelier professionnel en communication</t>
  </si>
  <si>
    <t>Projet</t>
  </si>
  <si>
    <t>UE4 : Se situer dans l'environnement juridique</t>
  </si>
  <si>
    <t>3 ECTS</t>
  </si>
  <si>
    <t>Droit des médias et de la communication</t>
  </si>
  <si>
    <t>1 seule note</t>
  </si>
  <si>
    <t>UE5 : Professionalisation</t>
  </si>
  <si>
    <t>4 ECTS</t>
  </si>
  <si>
    <t>Stage et rapport de stage</t>
  </si>
  <si>
    <t>Rapport de stage</t>
  </si>
  <si>
    <t>IBEKWE</t>
  </si>
  <si>
    <t xml:space="preserve">Examen terminal </t>
  </si>
  <si>
    <t>GOLDIE STEPHANIE
GOLDIE DAVID</t>
  </si>
  <si>
    <t>DE VILLARS (24)/TAFERE (24)</t>
  </si>
  <si>
    <t>AGUILERA</t>
  </si>
  <si>
    <t>CACIOPPO</t>
  </si>
  <si>
    <t>DESSENDIER (54)</t>
  </si>
  <si>
    <t>BASSONI 16 /
 TOMASSELA 16</t>
  </si>
  <si>
    <t>TOMASSELA</t>
  </si>
  <si>
    <t>LUKASIK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</si>
</sst>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/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/>
    </border>
    <border>
      <left style="thin">
        <color indexed="10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10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5" fillId="34" borderId="13" xfId="0" applyNumberFormat="1" applyFont="1" applyFill="1" applyBorder="1" applyAlignment="1">
      <alignment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4" fillId="35" borderId="14" xfId="0" applyNumberFormat="1" applyFont="1" applyFill="1" applyBorder="1" applyAlignment="1">
      <alignment horizontal="center" vertical="center"/>
    </xf>
    <xf numFmtId="0" fontId="4" fillId="35" borderId="15" xfId="0" applyNumberFormat="1" applyFont="1" applyFill="1" applyBorder="1" applyAlignment="1">
      <alignment horizontal="center" vertical="center"/>
    </xf>
    <xf numFmtId="0" fontId="4" fillId="35" borderId="16" xfId="0" applyNumberFormat="1" applyFont="1" applyFill="1" applyBorder="1" applyAlignment="1">
      <alignment horizontal="center" vertical="center"/>
    </xf>
    <xf numFmtId="0" fontId="4" fillId="35" borderId="13" xfId="0" applyNumberFormat="1" applyFont="1" applyFill="1" applyBorder="1" applyAlignment="1">
      <alignment horizontal="center" vertical="center"/>
    </xf>
    <xf numFmtId="0" fontId="0" fillId="35" borderId="13" xfId="0" applyNumberFormat="1" applyFont="1" applyFill="1" applyBorder="1" applyAlignment="1">
      <alignment/>
    </xf>
    <xf numFmtId="49" fontId="0" fillId="36" borderId="17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49" fontId="0" fillId="37" borderId="13" xfId="0" applyNumberFormat="1" applyFont="1" applyFill="1" applyBorder="1" applyAlignment="1">
      <alignment/>
    </xf>
    <xf numFmtId="49" fontId="0" fillId="36" borderId="13" xfId="0" applyNumberFormat="1" applyFont="1" applyFill="1" applyBorder="1" applyAlignment="1">
      <alignment horizontal="center"/>
    </xf>
    <xf numFmtId="49" fontId="0" fillId="36" borderId="13" xfId="0" applyNumberFormat="1" applyFont="1" applyFill="1" applyBorder="1" applyAlignment="1">
      <alignment/>
    </xf>
    <xf numFmtId="49" fontId="0" fillId="36" borderId="21" xfId="0" applyNumberFormat="1" applyFont="1" applyFill="1" applyBorder="1" applyAlignment="1">
      <alignment wrapText="1"/>
    </xf>
    <xf numFmtId="0" fontId="0" fillId="33" borderId="22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/>
    </xf>
    <xf numFmtId="49" fontId="0" fillId="36" borderId="25" xfId="0" applyNumberFormat="1" applyFont="1" applyFill="1" applyBorder="1" applyAlignment="1">
      <alignment wrapText="1"/>
    </xf>
    <xf numFmtId="0" fontId="0" fillId="33" borderId="26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/>
    </xf>
    <xf numFmtId="49" fontId="0" fillId="36" borderId="17" xfId="0" applyNumberFormat="1" applyFont="1" applyFill="1" applyBorder="1" applyAlignment="1">
      <alignment wrapText="1"/>
    </xf>
    <xf numFmtId="9" fontId="0" fillId="37" borderId="13" xfId="0" applyNumberFormat="1" applyFont="1" applyFill="1" applyBorder="1" applyAlignment="1">
      <alignment/>
    </xf>
    <xf numFmtId="49" fontId="0" fillId="36" borderId="13" xfId="0" applyNumberFormat="1" applyFont="1" applyFill="1" applyBorder="1" applyAlignment="1">
      <alignment horizontal="center" wrapText="1"/>
    </xf>
    <xf numFmtId="49" fontId="0" fillId="36" borderId="21" xfId="0" applyNumberFormat="1" applyFont="1" applyFill="1" applyBorder="1" applyAlignment="1">
      <alignment/>
    </xf>
    <xf numFmtId="49" fontId="0" fillId="36" borderId="25" xfId="0" applyNumberFormat="1" applyFont="1" applyFill="1" applyBorder="1" applyAlignment="1">
      <alignment/>
    </xf>
    <xf numFmtId="0" fontId="0" fillId="37" borderId="13" xfId="0" applyNumberFormat="1" applyFont="1" applyFill="1" applyBorder="1" applyAlignment="1">
      <alignment/>
    </xf>
    <xf numFmtId="49" fontId="4" fillId="35" borderId="28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/>
    </xf>
    <xf numFmtId="49" fontId="0" fillId="38" borderId="13" xfId="0" applyNumberFormat="1" applyFont="1" applyFill="1" applyBorder="1" applyAlignment="1">
      <alignment horizontal="center"/>
    </xf>
    <xf numFmtId="49" fontId="0" fillId="38" borderId="30" xfId="0" applyNumberFormat="1" applyFont="1" applyFill="1" applyBorder="1" applyAlignment="1">
      <alignment/>
    </xf>
    <xf numFmtId="49" fontId="0" fillId="38" borderId="13" xfId="0" applyNumberFormat="1" applyFont="1" applyFill="1" applyBorder="1" applyAlignment="1">
      <alignment horizontal="center" wrapText="1"/>
    </xf>
    <xf numFmtId="49" fontId="6" fillId="36" borderId="21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wrapText="1"/>
    </xf>
    <xf numFmtId="49" fontId="0" fillId="0" borderId="31" xfId="0" applyNumberFormat="1" applyFont="1" applyFill="1" applyBorder="1" applyAlignment="1">
      <alignment wrapText="1"/>
    </xf>
    <xf numFmtId="49" fontId="0" fillId="39" borderId="27" xfId="0" applyNumberFormat="1" applyFont="1" applyFill="1" applyBorder="1" applyAlignment="1">
      <alignment/>
    </xf>
    <xf numFmtId="49" fontId="0" fillId="38" borderId="32" xfId="0" applyNumberFormat="1" applyFont="1" applyFill="1" applyBorder="1" applyAlignment="1">
      <alignment wrapText="1"/>
    </xf>
    <xf numFmtId="49" fontId="0" fillId="38" borderId="27" xfId="0" applyNumberFormat="1" applyFont="1" applyFill="1" applyBorder="1" applyAlignment="1">
      <alignment wrapText="1"/>
    </xf>
    <xf numFmtId="49" fontId="0" fillId="38" borderId="17" xfId="0" applyNumberFormat="1" applyFont="1" applyFill="1" applyBorder="1" applyAlignment="1">
      <alignment wrapText="1"/>
    </xf>
    <xf numFmtId="0" fontId="0" fillId="33" borderId="33" xfId="0" applyNumberFormat="1" applyFont="1" applyFill="1" applyBorder="1" applyAlignment="1">
      <alignment/>
    </xf>
    <xf numFmtId="49" fontId="4" fillId="35" borderId="34" xfId="0" applyNumberFormat="1" applyFont="1" applyFill="1" applyBorder="1" applyAlignment="1">
      <alignment horizontal="center" vertical="center"/>
    </xf>
    <xf numFmtId="49" fontId="0" fillId="40" borderId="35" xfId="0" applyNumberFormat="1" applyFont="1" applyFill="1" applyBorder="1" applyAlignment="1">
      <alignment/>
    </xf>
    <xf numFmtId="49" fontId="0" fillId="33" borderId="26" xfId="0" applyNumberFormat="1" applyFont="1" applyFill="1" applyBorder="1" applyAlignment="1">
      <alignment vertical="center"/>
    </xf>
    <xf numFmtId="0" fontId="0" fillId="33" borderId="12" xfId="0" applyNumberFormat="1" applyFont="1" applyFill="1" applyBorder="1" applyAlignment="1">
      <alignment vertical="center"/>
    </xf>
    <xf numFmtId="0" fontId="0" fillId="33" borderId="36" xfId="0" applyNumberFormat="1" applyFont="1" applyFill="1" applyBorder="1" applyAlignment="1">
      <alignment vertical="center"/>
    </xf>
    <xf numFmtId="49" fontId="0" fillId="33" borderId="22" xfId="0" applyNumberFormat="1" applyFont="1" applyFill="1" applyBorder="1" applyAlignment="1">
      <alignment vertical="center"/>
    </xf>
    <xf numFmtId="0" fontId="5" fillId="33" borderId="23" xfId="0" applyNumberFormat="1" applyFont="1" applyFill="1" applyBorder="1" applyAlignment="1">
      <alignment vertical="center"/>
    </xf>
    <xf numFmtId="0" fontId="5" fillId="33" borderId="37" xfId="0" applyNumberFormat="1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vertical="center"/>
    </xf>
    <xf numFmtId="0" fontId="5" fillId="33" borderId="36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vertical="center"/>
    </xf>
    <xf numFmtId="0" fontId="0" fillId="33" borderId="19" xfId="0" applyNumberFormat="1" applyFont="1" applyFill="1" applyBorder="1" applyAlignment="1">
      <alignment vertical="center"/>
    </xf>
    <xf numFmtId="0" fontId="0" fillId="33" borderId="38" xfId="0" applyNumberFormat="1" applyFont="1" applyFill="1" applyBorder="1" applyAlignment="1">
      <alignment vertical="center"/>
    </xf>
    <xf numFmtId="49" fontId="5" fillId="35" borderId="13" xfId="0" applyNumberFormat="1" applyFont="1" applyFill="1" applyBorder="1" applyAlignment="1">
      <alignment vertical="center"/>
    </xf>
    <xf numFmtId="0" fontId="5" fillId="35" borderId="13" xfId="0" applyNumberFormat="1" applyFont="1" applyFill="1" applyBorder="1" applyAlignment="1">
      <alignment vertical="center"/>
    </xf>
    <xf numFmtId="0" fontId="0" fillId="33" borderId="23" xfId="0" applyNumberFormat="1" applyFont="1" applyFill="1" applyBorder="1" applyAlignment="1">
      <alignment vertical="center"/>
    </xf>
    <xf numFmtId="0" fontId="0" fillId="33" borderId="37" xfId="0" applyNumberFormat="1" applyFont="1" applyFill="1" applyBorder="1" applyAlignment="1">
      <alignment vertical="center"/>
    </xf>
    <xf numFmtId="49" fontId="5" fillId="34" borderId="14" xfId="0" applyNumberFormat="1" applyFont="1" applyFill="1" applyBorder="1" applyAlignment="1">
      <alignment vertical="center"/>
    </xf>
    <xf numFmtId="0" fontId="5" fillId="34" borderId="15" xfId="0" applyNumberFormat="1" applyFont="1" applyFill="1" applyBorder="1" applyAlignment="1">
      <alignment vertical="center"/>
    </xf>
    <xf numFmtId="0" fontId="5" fillId="34" borderId="16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vertical="center" wrapText="1"/>
    </xf>
    <xf numFmtId="0" fontId="5" fillId="35" borderId="13" xfId="0" applyNumberFormat="1" applyFont="1" applyFill="1" applyBorder="1" applyAlignment="1">
      <alignment vertical="center" wrapText="1"/>
    </xf>
    <xf numFmtId="49" fontId="0" fillId="37" borderId="39" xfId="0" applyNumberFormat="1" applyFont="1" applyFill="1" applyBorder="1" applyAlignment="1">
      <alignment horizontal="center"/>
    </xf>
    <xf numFmtId="0" fontId="0" fillId="37" borderId="34" xfId="0" applyNumberFormat="1" applyFont="1" applyFill="1" applyBorder="1" applyAlignment="1">
      <alignment horizontal="center"/>
    </xf>
    <xf numFmtId="0" fontId="0" fillId="37" borderId="28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29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40" xfId="0" applyNumberFormat="1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FFF2CB"/>
      <rgbColor rgb="0092D050"/>
      <rgbColor rgb="00D8D8D8"/>
      <rgbColor rgb="0093C175"/>
      <rgbColor rgb="00FF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A1">
      <selection activeCell="A16" sqref="A16:IV16"/>
    </sheetView>
  </sheetViews>
  <sheetFormatPr defaultColWidth="10.8515625" defaultRowHeight="15" customHeight="1"/>
  <cols>
    <col min="1" max="6" width="10.8515625" style="1" customWidth="1"/>
    <col min="7" max="7" width="5.421875" style="1" customWidth="1"/>
    <col min="8" max="8" width="18.140625" style="1" customWidth="1"/>
    <col min="9" max="9" width="16.8515625" style="1" customWidth="1"/>
    <col min="10" max="11" width="5.421875" style="1" customWidth="1"/>
    <col min="12" max="12" width="5.8515625" style="1" customWidth="1"/>
    <col min="13" max="13" width="10.8515625" style="1" customWidth="1"/>
    <col min="14" max="14" width="21.421875" style="1" customWidth="1"/>
    <col min="15" max="15" width="16.140625" style="1" customWidth="1"/>
    <col min="16" max="16" width="17.421875" style="1" customWidth="1"/>
    <col min="17" max="16384" width="10.8515625" style="1" customWidth="1"/>
  </cols>
  <sheetData>
    <row r="1" spans="1:16" ht="24.75" customHeight="1">
      <c r="A1" s="69" t="s">
        <v>0</v>
      </c>
      <c r="B1" s="70"/>
      <c r="C1" s="70"/>
      <c r="D1" s="70"/>
      <c r="E1" s="70"/>
      <c r="F1" s="70"/>
      <c r="G1" s="70"/>
      <c r="H1" s="71"/>
      <c r="I1" s="3"/>
      <c r="J1" s="2"/>
      <c r="K1" s="2"/>
      <c r="L1" s="2"/>
      <c r="M1" s="4"/>
      <c r="N1" s="4"/>
      <c r="O1" s="4"/>
      <c r="P1" s="4"/>
    </row>
    <row r="2" spans="1:16" ht="24.75" customHeight="1">
      <c r="A2" s="66" t="s">
        <v>1</v>
      </c>
      <c r="B2" s="67"/>
      <c r="C2" s="67"/>
      <c r="D2" s="67"/>
      <c r="E2" s="67"/>
      <c r="F2" s="67"/>
      <c r="G2" s="67"/>
      <c r="H2" s="68"/>
      <c r="I2" s="5" t="s">
        <v>2</v>
      </c>
      <c r="J2" s="5" t="s">
        <v>3</v>
      </c>
      <c r="K2" s="5" t="s">
        <v>4</v>
      </c>
      <c r="L2" s="5" t="s">
        <v>5</v>
      </c>
      <c r="M2" s="5" t="s">
        <v>6</v>
      </c>
      <c r="N2" s="5" t="s">
        <v>7</v>
      </c>
      <c r="O2" s="5" t="s">
        <v>8</v>
      </c>
      <c r="P2" s="5" t="s">
        <v>9</v>
      </c>
    </row>
    <row r="3" spans="1:16" ht="24.75" customHeight="1">
      <c r="A3" s="62" t="s">
        <v>10</v>
      </c>
      <c r="B3" s="63"/>
      <c r="C3" s="63"/>
      <c r="D3" s="63"/>
      <c r="E3" s="63"/>
      <c r="F3" s="63"/>
      <c r="G3" s="63"/>
      <c r="H3" s="6" t="s">
        <v>11</v>
      </c>
      <c r="I3" s="7">
        <f>I4+I5+I6</f>
        <v>88</v>
      </c>
      <c r="J3" s="8"/>
      <c r="K3" s="8"/>
      <c r="L3" s="9"/>
      <c r="M3" s="10"/>
      <c r="N3" s="11"/>
      <c r="O3" s="11"/>
      <c r="P3" s="11"/>
    </row>
    <row r="4" spans="1:16" ht="24.75" customHeight="1">
      <c r="A4" s="59" t="s">
        <v>12</v>
      </c>
      <c r="B4" s="60"/>
      <c r="C4" s="60"/>
      <c r="D4" s="60"/>
      <c r="E4" s="60"/>
      <c r="F4" s="60"/>
      <c r="G4" s="61"/>
      <c r="H4" s="12" t="s">
        <v>85</v>
      </c>
      <c r="I4" s="13">
        <v>24</v>
      </c>
      <c r="J4" s="14">
        <v>24</v>
      </c>
      <c r="K4" s="14"/>
      <c r="L4" s="15">
        <f>(J4*1.5)+K4</f>
        <v>36</v>
      </c>
      <c r="M4" s="16" t="s">
        <v>3</v>
      </c>
      <c r="N4" s="74" t="s">
        <v>13</v>
      </c>
      <c r="O4" s="17" t="s">
        <v>14</v>
      </c>
      <c r="P4" s="17" t="s">
        <v>15</v>
      </c>
    </row>
    <row r="5" spans="1:16" ht="15" customHeight="1">
      <c r="A5" s="54" t="s">
        <v>16</v>
      </c>
      <c r="B5" s="64"/>
      <c r="C5" s="64"/>
      <c r="D5" s="64"/>
      <c r="E5" s="64"/>
      <c r="F5" s="64"/>
      <c r="G5" s="65"/>
      <c r="H5" s="19" t="s">
        <v>17</v>
      </c>
      <c r="I5" s="20">
        <v>32</v>
      </c>
      <c r="J5" s="21">
        <v>32</v>
      </c>
      <c r="K5" s="21"/>
      <c r="L5" s="22">
        <f>(J5*1.5)+K5</f>
        <v>48</v>
      </c>
      <c r="M5" s="16" t="s">
        <v>3</v>
      </c>
      <c r="N5" s="75"/>
      <c r="O5" s="17" t="s">
        <v>14</v>
      </c>
      <c r="P5" s="37" t="s">
        <v>15</v>
      </c>
    </row>
    <row r="6" spans="1:16" ht="30.75" customHeight="1">
      <c r="A6" s="51" t="s">
        <v>18</v>
      </c>
      <c r="B6" s="52"/>
      <c r="C6" s="52"/>
      <c r="D6" s="52"/>
      <c r="E6" s="52"/>
      <c r="F6" s="52"/>
      <c r="G6" s="53"/>
      <c r="H6" s="23" t="s">
        <v>83</v>
      </c>
      <c r="I6" s="24">
        <v>32</v>
      </c>
      <c r="J6" s="25">
        <v>32</v>
      </c>
      <c r="K6" s="25"/>
      <c r="L6" s="26">
        <f>(J6*1.5)+K6</f>
        <v>48</v>
      </c>
      <c r="M6" s="16" t="s">
        <v>3</v>
      </c>
      <c r="N6" s="76"/>
      <c r="O6" s="17" t="s">
        <v>14</v>
      </c>
      <c r="P6" s="17" t="s">
        <v>15</v>
      </c>
    </row>
    <row r="7" spans="1:16" ht="24.75" customHeight="1">
      <c r="A7" s="62" t="s">
        <v>20</v>
      </c>
      <c r="B7" s="63"/>
      <c r="C7" s="63"/>
      <c r="D7" s="63"/>
      <c r="E7" s="63"/>
      <c r="F7" s="63"/>
      <c r="G7" s="63"/>
      <c r="H7" s="6" t="s">
        <v>21</v>
      </c>
      <c r="I7" s="7">
        <f>I8+I9+I10</f>
        <v>79</v>
      </c>
      <c r="J7" s="8"/>
      <c r="K7" s="8"/>
      <c r="L7" s="9"/>
      <c r="M7" s="10"/>
      <c r="N7" s="11"/>
      <c r="O7" s="11"/>
      <c r="P7" s="11"/>
    </row>
    <row r="8" spans="1:16" ht="30" customHeight="1">
      <c r="A8" s="59" t="s">
        <v>22</v>
      </c>
      <c r="B8" s="60"/>
      <c r="C8" s="60"/>
      <c r="D8" s="60"/>
      <c r="E8" s="60"/>
      <c r="F8" s="60"/>
      <c r="G8" s="61"/>
      <c r="H8" s="47" t="s">
        <v>78</v>
      </c>
      <c r="I8" s="13">
        <v>24</v>
      </c>
      <c r="J8" s="14"/>
      <c r="K8" s="14">
        <v>24</v>
      </c>
      <c r="L8" s="15">
        <f>((J8*1.5)+K8)*2</f>
        <v>48</v>
      </c>
      <c r="M8" s="16" t="s">
        <v>4</v>
      </c>
      <c r="N8" s="74" t="s">
        <v>13</v>
      </c>
      <c r="O8" s="17" t="s">
        <v>23</v>
      </c>
      <c r="P8" s="17" t="s">
        <v>24</v>
      </c>
    </row>
    <row r="9" spans="1:16" ht="24.75" customHeight="1">
      <c r="A9" s="54" t="s">
        <v>25</v>
      </c>
      <c r="B9" s="64"/>
      <c r="C9" s="64"/>
      <c r="D9" s="64"/>
      <c r="E9" s="64"/>
      <c r="F9" s="64"/>
      <c r="G9" s="64"/>
      <c r="H9" s="38" t="s">
        <v>26</v>
      </c>
      <c r="I9" s="20">
        <v>28</v>
      </c>
      <c r="J9" s="21">
        <v>28</v>
      </c>
      <c r="K9" s="21"/>
      <c r="L9" s="22">
        <f>J9*1.5</f>
        <v>42</v>
      </c>
      <c r="M9" s="16" t="s">
        <v>3</v>
      </c>
      <c r="N9" s="75"/>
      <c r="O9" s="17" t="s">
        <v>23</v>
      </c>
      <c r="P9" s="17" t="s">
        <v>27</v>
      </c>
    </row>
    <row r="10" spans="1:16" ht="30" customHeight="1">
      <c r="A10" s="51" t="s">
        <v>28</v>
      </c>
      <c r="B10" s="52"/>
      <c r="C10" s="52"/>
      <c r="D10" s="52"/>
      <c r="E10" s="52"/>
      <c r="F10" s="52"/>
      <c r="G10" s="52"/>
      <c r="H10" s="46" t="s">
        <v>82</v>
      </c>
      <c r="I10" s="24">
        <v>27</v>
      </c>
      <c r="J10" s="25"/>
      <c r="K10" s="25">
        <v>27</v>
      </c>
      <c r="L10" s="26">
        <f>((J10*1.5)+K10)*2</f>
        <v>54</v>
      </c>
      <c r="M10" s="16" t="s">
        <v>4</v>
      </c>
      <c r="N10" s="76"/>
      <c r="O10" s="17" t="s">
        <v>23</v>
      </c>
      <c r="P10" s="17" t="s">
        <v>27</v>
      </c>
    </row>
    <row r="11" spans="1:16" ht="24.75" customHeight="1">
      <c r="A11" s="62" t="s">
        <v>29</v>
      </c>
      <c r="B11" s="63"/>
      <c r="C11" s="63"/>
      <c r="D11" s="63"/>
      <c r="E11" s="63"/>
      <c r="F11" s="63"/>
      <c r="G11" s="63"/>
      <c r="H11" s="6" t="s">
        <v>21</v>
      </c>
      <c r="I11" s="7">
        <f>SUM(I12:I15)</f>
        <v>81</v>
      </c>
      <c r="J11" s="8"/>
      <c r="K11" s="8"/>
      <c r="L11" s="9"/>
      <c r="M11" s="10"/>
      <c r="N11" s="11"/>
      <c r="O11" s="11"/>
      <c r="P11" s="11"/>
    </row>
    <row r="12" spans="1:16" ht="45" customHeight="1">
      <c r="A12" s="59" t="s">
        <v>30</v>
      </c>
      <c r="B12" s="60"/>
      <c r="C12" s="60"/>
      <c r="D12" s="60"/>
      <c r="E12" s="60"/>
      <c r="F12" s="60"/>
      <c r="G12" s="60"/>
      <c r="H12" s="45" t="s">
        <v>79</v>
      </c>
      <c r="I12" s="13">
        <v>24</v>
      </c>
      <c r="J12" s="14"/>
      <c r="K12" s="14">
        <v>24</v>
      </c>
      <c r="L12" s="15">
        <f>K12*2</f>
        <v>48</v>
      </c>
      <c r="M12" s="16" t="s">
        <v>4</v>
      </c>
      <c r="N12" s="28">
        <v>0.2</v>
      </c>
      <c r="O12" s="17" t="s">
        <v>23</v>
      </c>
      <c r="P12" s="17" t="s">
        <v>27</v>
      </c>
    </row>
    <row r="13" spans="1:16" ht="41.25" customHeight="1">
      <c r="A13" s="54" t="s">
        <v>31</v>
      </c>
      <c r="B13" s="64"/>
      <c r="C13" s="64"/>
      <c r="D13" s="64"/>
      <c r="E13" s="64"/>
      <c r="F13" s="64"/>
      <c r="G13" s="65"/>
      <c r="H13" s="19" t="s">
        <v>32</v>
      </c>
      <c r="I13" s="20">
        <v>24</v>
      </c>
      <c r="J13" s="21">
        <v>24</v>
      </c>
      <c r="K13" s="21"/>
      <c r="L13" s="22">
        <f>J13*1.5</f>
        <v>36</v>
      </c>
      <c r="M13" s="16" t="s">
        <v>3</v>
      </c>
      <c r="N13" s="28">
        <v>0.4</v>
      </c>
      <c r="O13" s="29" t="s">
        <v>33</v>
      </c>
      <c r="P13" s="29" t="s">
        <v>34</v>
      </c>
    </row>
    <row r="14" spans="1:16" ht="24.75" customHeight="1">
      <c r="A14" s="54" t="s">
        <v>35</v>
      </c>
      <c r="B14" s="55"/>
      <c r="C14" s="55"/>
      <c r="D14" s="55"/>
      <c r="E14" s="55"/>
      <c r="F14" s="55"/>
      <c r="G14" s="56"/>
      <c r="H14" s="30" t="s">
        <v>36</v>
      </c>
      <c r="I14" s="20">
        <v>12</v>
      </c>
      <c r="J14" s="21"/>
      <c r="K14" s="21">
        <v>12</v>
      </c>
      <c r="L14" s="22">
        <f>((J14*1.5)+K14)*2</f>
        <v>24</v>
      </c>
      <c r="M14" s="16" t="s">
        <v>4</v>
      </c>
      <c r="N14" s="28">
        <v>0.2</v>
      </c>
      <c r="O14" s="17" t="s">
        <v>14</v>
      </c>
      <c r="P14" s="17" t="s">
        <v>37</v>
      </c>
    </row>
    <row r="15" spans="1:16" ht="24.75" customHeight="1">
      <c r="A15" s="51" t="s">
        <v>38</v>
      </c>
      <c r="B15" s="57"/>
      <c r="C15" s="57"/>
      <c r="D15" s="57"/>
      <c r="E15" s="57"/>
      <c r="F15" s="57"/>
      <c r="G15" s="58"/>
      <c r="H15" s="31" t="s">
        <v>84</v>
      </c>
      <c r="I15" s="24">
        <v>21</v>
      </c>
      <c r="J15" s="25"/>
      <c r="K15" s="25">
        <v>21</v>
      </c>
      <c r="L15" s="26">
        <f>((J15*1.5)+K15)*2</f>
        <v>42</v>
      </c>
      <c r="M15" s="16" t="s">
        <v>4</v>
      </c>
      <c r="N15" s="28">
        <v>0.2</v>
      </c>
      <c r="O15" s="17" t="s">
        <v>23</v>
      </c>
      <c r="P15" s="17" t="s">
        <v>39</v>
      </c>
    </row>
    <row r="16" spans="1:16" ht="24.75" customHeight="1">
      <c r="A16" s="66" t="s">
        <v>40</v>
      </c>
      <c r="B16" s="67"/>
      <c r="C16" s="67"/>
      <c r="D16" s="67"/>
      <c r="E16" s="67"/>
      <c r="F16" s="67"/>
      <c r="G16" s="67"/>
      <c r="H16" s="68"/>
      <c r="I16" s="5" t="s">
        <v>2</v>
      </c>
      <c r="J16" s="5" t="s">
        <v>3</v>
      </c>
      <c r="K16" s="5" t="s">
        <v>4</v>
      </c>
      <c r="L16" s="5" t="s">
        <v>5</v>
      </c>
      <c r="M16" s="5" t="s">
        <v>6</v>
      </c>
      <c r="N16" s="5" t="s">
        <v>7</v>
      </c>
      <c r="O16" s="5" t="s">
        <v>8</v>
      </c>
      <c r="P16" s="5" t="s">
        <v>9</v>
      </c>
    </row>
    <row r="17" spans="1:16" ht="24.75" customHeight="1">
      <c r="A17" s="62" t="s">
        <v>41</v>
      </c>
      <c r="B17" s="63"/>
      <c r="C17" s="63"/>
      <c r="D17" s="63"/>
      <c r="E17" s="63"/>
      <c r="F17" s="63"/>
      <c r="G17" s="63"/>
      <c r="H17" s="6" t="s">
        <v>42</v>
      </c>
      <c r="I17" s="7">
        <f>I18+I19+I20</f>
        <v>76</v>
      </c>
      <c r="J17" s="8"/>
      <c r="K17" s="8"/>
      <c r="L17" s="9"/>
      <c r="M17" s="10"/>
      <c r="N17" s="11"/>
      <c r="O17" s="11"/>
      <c r="P17" s="11"/>
    </row>
    <row r="18" spans="1:16" ht="30" customHeight="1">
      <c r="A18" s="59" t="s">
        <v>43</v>
      </c>
      <c r="B18" s="60"/>
      <c r="C18" s="60"/>
      <c r="D18" s="60"/>
      <c r="E18" s="60"/>
      <c r="F18" s="60"/>
      <c r="G18" s="61"/>
      <c r="H18" s="27" t="s">
        <v>44</v>
      </c>
      <c r="I18" s="13">
        <v>28</v>
      </c>
      <c r="J18" s="14">
        <v>28</v>
      </c>
      <c r="K18" s="14"/>
      <c r="L18" s="15">
        <f>(J18*1.5)+K18</f>
        <v>42</v>
      </c>
      <c r="M18" s="16" t="s">
        <v>3</v>
      </c>
      <c r="N18" s="74" t="s">
        <v>13</v>
      </c>
      <c r="O18" s="17" t="s">
        <v>23</v>
      </c>
      <c r="P18" s="17" t="s">
        <v>45</v>
      </c>
    </row>
    <row r="19" spans="1:16" ht="60" customHeight="1">
      <c r="A19" s="54" t="s">
        <v>46</v>
      </c>
      <c r="B19" s="64"/>
      <c r="C19" s="64"/>
      <c r="D19" s="64"/>
      <c r="E19" s="64"/>
      <c r="F19" s="64"/>
      <c r="G19" s="65"/>
      <c r="H19" s="40" t="s">
        <v>76</v>
      </c>
      <c r="I19" s="20">
        <v>24</v>
      </c>
      <c r="J19" s="21">
        <v>24</v>
      </c>
      <c r="K19" s="21"/>
      <c r="L19" s="22">
        <f>(J19*1.5)+K19</f>
        <v>36</v>
      </c>
      <c r="M19" s="16" t="s">
        <v>3</v>
      </c>
      <c r="N19" s="75"/>
      <c r="O19" s="39" t="s">
        <v>47</v>
      </c>
      <c r="P19" s="39" t="s">
        <v>48</v>
      </c>
    </row>
    <row r="20" spans="1:16" ht="24.75" customHeight="1">
      <c r="A20" s="51" t="s">
        <v>49</v>
      </c>
      <c r="B20" s="52"/>
      <c r="C20" s="52"/>
      <c r="D20" s="52"/>
      <c r="E20" s="52"/>
      <c r="F20" s="52"/>
      <c r="G20" s="53"/>
      <c r="H20" s="31" t="s">
        <v>26</v>
      </c>
      <c r="I20" s="24">
        <v>24</v>
      </c>
      <c r="J20" s="25">
        <v>24</v>
      </c>
      <c r="K20" s="25"/>
      <c r="L20" s="26">
        <f>(J20*1.5)+K20</f>
        <v>36</v>
      </c>
      <c r="M20" s="16" t="s">
        <v>3</v>
      </c>
      <c r="N20" s="76"/>
      <c r="O20" s="17" t="s">
        <v>23</v>
      </c>
      <c r="P20" s="17" t="s">
        <v>19</v>
      </c>
    </row>
    <row r="21" spans="1:16" ht="24.75" customHeight="1">
      <c r="A21" s="62" t="s">
        <v>50</v>
      </c>
      <c r="B21" s="63"/>
      <c r="C21" s="63"/>
      <c r="D21" s="63"/>
      <c r="E21" s="63"/>
      <c r="F21" s="63"/>
      <c r="G21" s="63"/>
      <c r="H21" s="6" t="s">
        <v>51</v>
      </c>
      <c r="I21" s="7">
        <f>I22+I23+I24</f>
        <v>60</v>
      </c>
      <c r="J21" s="8"/>
      <c r="K21" s="8"/>
      <c r="L21" s="9"/>
      <c r="M21" s="10"/>
      <c r="N21" s="11"/>
      <c r="O21" s="11"/>
      <c r="P21" s="11"/>
    </row>
    <row r="22" spans="1:16" ht="30" customHeight="1">
      <c r="A22" s="59" t="s">
        <v>22</v>
      </c>
      <c r="B22" s="60"/>
      <c r="C22" s="60"/>
      <c r="D22" s="60"/>
      <c r="E22" s="60"/>
      <c r="F22" s="60"/>
      <c r="G22" s="61"/>
      <c r="H22" s="47" t="s">
        <v>78</v>
      </c>
      <c r="I22" s="13">
        <v>24</v>
      </c>
      <c r="J22" s="14"/>
      <c r="K22" s="14">
        <v>24</v>
      </c>
      <c r="L22" s="15">
        <f>((J22*1.5)+K22)*2</f>
        <v>48</v>
      </c>
      <c r="M22" s="16" t="s">
        <v>4</v>
      </c>
      <c r="N22" s="74" t="s">
        <v>13</v>
      </c>
      <c r="O22" s="17" t="s">
        <v>23</v>
      </c>
      <c r="P22" s="17" t="s">
        <v>24</v>
      </c>
    </row>
    <row r="23" spans="1:16" ht="24.75" customHeight="1">
      <c r="A23" s="54" t="s">
        <v>52</v>
      </c>
      <c r="B23" s="64"/>
      <c r="C23" s="64"/>
      <c r="D23" s="64"/>
      <c r="E23" s="64"/>
      <c r="F23" s="64"/>
      <c r="G23" s="64"/>
      <c r="H23" s="41" t="s">
        <v>53</v>
      </c>
      <c r="I23" s="20">
        <v>18</v>
      </c>
      <c r="J23" s="21"/>
      <c r="K23" s="21">
        <v>18</v>
      </c>
      <c r="L23" s="15">
        <f>((J23*1.5)+K23)*2</f>
        <v>36</v>
      </c>
      <c r="M23" s="16" t="s">
        <v>4</v>
      </c>
      <c r="N23" s="75"/>
      <c r="O23" s="17" t="s">
        <v>23</v>
      </c>
      <c r="P23" s="17" t="s">
        <v>54</v>
      </c>
    </row>
    <row r="24" spans="1:16" ht="24.75" customHeight="1">
      <c r="A24" s="51" t="s">
        <v>55</v>
      </c>
      <c r="B24" s="52"/>
      <c r="C24" s="52"/>
      <c r="D24" s="52"/>
      <c r="E24" s="52"/>
      <c r="F24" s="52"/>
      <c r="G24" s="52"/>
      <c r="H24" s="44" t="s">
        <v>56</v>
      </c>
      <c r="I24" s="24">
        <v>18</v>
      </c>
      <c r="J24" s="25"/>
      <c r="K24" s="25">
        <v>18</v>
      </c>
      <c r="L24" s="15">
        <f>((J24*1.5)+K24)*2</f>
        <v>36</v>
      </c>
      <c r="M24" s="16" t="s">
        <v>4</v>
      </c>
      <c r="N24" s="76"/>
      <c r="O24" s="17" t="s">
        <v>23</v>
      </c>
      <c r="P24" s="17" t="s">
        <v>57</v>
      </c>
    </row>
    <row r="25" spans="1:16" ht="32.25" customHeight="1">
      <c r="A25" s="72" t="s">
        <v>58</v>
      </c>
      <c r="B25" s="73"/>
      <c r="C25" s="73"/>
      <c r="D25" s="73"/>
      <c r="E25" s="73"/>
      <c r="F25" s="73"/>
      <c r="G25" s="73"/>
      <c r="H25" s="6" t="s">
        <v>59</v>
      </c>
      <c r="I25" s="7">
        <f>I26+I28+I27</f>
        <v>84</v>
      </c>
      <c r="J25" s="8"/>
      <c r="K25" s="8"/>
      <c r="L25" s="9"/>
      <c r="M25" s="10"/>
      <c r="N25" s="11"/>
      <c r="O25" s="11"/>
      <c r="P25" s="11"/>
    </row>
    <row r="26" spans="1:16" ht="60" customHeight="1">
      <c r="A26" s="59" t="s">
        <v>60</v>
      </c>
      <c r="B26" s="60"/>
      <c r="C26" s="60"/>
      <c r="D26" s="60"/>
      <c r="E26" s="60"/>
      <c r="F26" s="60"/>
      <c r="G26" s="61"/>
      <c r="H26" s="12" t="s">
        <v>61</v>
      </c>
      <c r="I26" s="13">
        <v>28</v>
      </c>
      <c r="J26" s="14">
        <v>28</v>
      </c>
      <c r="K26" s="14"/>
      <c r="L26" s="15">
        <f>(J26*1.5)+K26</f>
        <v>42</v>
      </c>
      <c r="M26" s="16" t="s">
        <v>3</v>
      </c>
      <c r="N26" s="74" t="s">
        <v>13</v>
      </c>
      <c r="O26" s="29" t="s">
        <v>62</v>
      </c>
      <c r="P26" s="39" t="s">
        <v>63</v>
      </c>
    </row>
    <row r="27" spans="1:16" ht="32.25" customHeight="1">
      <c r="A27" s="54" t="s">
        <v>64</v>
      </c>
      <c r="B27" s="55"/>
      <c r="C27" s="55"/>
      <c r="D27" s="55"/>
      <c r="E27" s="55"/>
      <c r="F27" s="55"/>
      <c r="G27" s="55"/>
      <c r="H27" s="42" t="s">
        <v>80</v>
      </c>
      <c r="I27" s="20">
        <v>28</v>
      </c>
      <c r="J27" s="21">
        <v>28</v>
      </c>
      <c r="K27" s="21"/>
      <c r="L27" s="22">
        <f>(J27*1.5)+K27</f>
        <v>42</v>
      </c>
      <c r="M27" s="16" t="s">
        <v>3</v>
      </c>
      <c r="N27" s="75"/>
      <c r="O27" s="17" t="s">
        <v>14</v>
      </c>
      <c r="P27" s="37" t="s">
        <v>65</v>
      </c>
    </row>
    <row r="28" spans="1:16" ht="45" customHeight="1">
      <c r="A28" s="51" t="s">
        <v>66</v>
      </c>
      <c r="B28" s="57"/>
      <c r="C28" s="57"/>
      <c r="D28" s="57"/>
      <c r="E28" s="57"/>
      <c r="F28" s="57"/>
      <c r="G28" s="57"/>
      <c r="H28" s="43" t="s">
        <v>80</v>
      </c>
      <c r="I28" s="24">
        <v>28</v>
      </c>
      <c r="J28" s="25"/>
      <c r="K28" s="25">
        <v>28</v>
      </c>
      <c r="L28" s="26">
        <f>K28*2</f>
        <v>56</v>
      </c>
      <c r="M28" s="16" t="s">
        <v>4</v>
      </c>
      <c r="N28" s="76"/>
      <c r="O28" s="17" t="s">
        <v>23</v>
      </c>
      <c r="P28" s="37" t="s">
        <v>67</v>
      </c>
    </row>
    <row r="29" spans="1:16" ht="24.75" customHeight="1">
      <c r="A29" s="62" t="s">
        <v>68</v>
      </c>
      <c r="B29" s="63"/>
      <c r="C29" s="63"/>
      <c r="D29" s="63"/>
      <c r="E29" s="63"/>
      <c r="F29" s="63"/>
      <c r="G29" s="63"/>
      <c r="H29" s="49" t="s">
        <v>69</v>
      </c>
      <c r="I29" s="7">
        <f>I30</f>
        <v>30</v>
      </c>
      <c r="J29" s="8"/>
      <c r="K29" s="8"/>
      <c r="L29" s="9"/>
      <c r="M29" s="10"/>
      <c r="N29" s="11"/>
      <c r="O29" s="11"/>
      <c r="P29" s="11"/>
    </row>
    <row r="30" spans="1:16" ht="24.75" customHeight="1">
      <c r="A30" s="80" t="s">
        <v>70</v>
      </c>
      <c r="B30" s="81"/>
      <c r="C30" s="81"/>
      <c r="D30" s="81"/>
      <c r="E30" s="81"/>
      <c r="F30" s="81"/>
      <c r="G30" s="82"/>
      <c r="H30" s="50" t="s">
        <v>81</v>
      </c>
      <c r="I30" s="48">
        <v>30</v>
      </c>
      <c r="J30" s="35">
        <v>30</v>
      </c>
      <c r="K30" s="35"/>
      <c r="L30" s="36">
        <f>(J30*1.5)+K30</f>
        <v>45</v>
      </c>
      <c r="M30" s="16" t="s">
        <v>3</v>
      </c>
      <c r="N30" s="16" t="s">
        <v>71</v>
      </c>
      <c r="O30" s="29" t="s">
        <v>77</v>
      </c>
      <c r="P30" s="29" t="s">
        <v>15</v>
      </c>
    </row>
    <row r="31" spans="1:16" ht="24.75" customHeight="1">
      <c r="A31" s="62" t="s">
        <v>72</v>
      </c>
      <c r="B31" s="63"/>
      <c r="C31" s="63"/>
      <c r="D31" s="63"/>
      <c r="E31" s="63"/>
      <c r="F31" s="63"/>
      <c r="G31" s="63"/>
      <c r="H31" s="33" t="s">
        <v>73</v>
      </c>
      <c r="I31" s="7">
        <f>I32</f>
        <v>0</v>
      </c>
      <c r="J31" s="8"/>
      <c r="K31" s="8"/>
      <c r="L31" s="9"/>
      <c r="M31" s="10"/>
      <c r="N31" s="11"/>
      <c r="O31" s="11"/>
      <c r="P31" s="11"/>
    </row>
    <row r="32" spans="1:16" ht="24.75" customHeight="1">
      <c r="A32" s="77" t="s">
        <v>74</v>
      </c>
      <c r="B32" s="78"/>
      <c r="C32" s="78"/>
      <c r="D32" s="78"/>
      <c r="E32" s="78"/>
      <c r="F32" s="78"/>
      <c r="G32" s="78"/>
      <c r="H32" s="79"/>
      <c r="I32" s="34"/>
      <c r="J32" s="35"/>
      <c r="K32" s="35"/>
      <c r="L32" s="36"/>
      <c r="M32" s="32"/>
      <c r="N32" s="16" t="s">
        <v>71</v>
      </c>
      <c r="O32" s="18" t="s">
        <v>75</v>
      </c>
      <c r="P32" s="18" t="s">
        <v>75</v>
      </c>
    </row>
  </sheetData>
  <sheetProtection/>
  <mergeCells count="37">
    <mergeCell ref="A32:H32"/>
    <mergeCell ref="A5:G5"/>
    <mergeCell ref="N22:N24"/>
    <mergeCell ref="A27:G27"/>
    <mergeCell ref="A8:G8"/>
    <mergeCell ref="A30:G30"/>
    <mergeCell ref="A28:G28"/>
    <mergeCell ref="N26:N28"/>
    <mergeCell ref="A31:G31"/>
    <mergeCell ref="N4:N6"/>
    <mergeCell ref="A9:G9"/>
    <mergeCell ref="A29:G29"/>
    <mergeCell ref="A7:G7"/>
    <mergeCell ref="A12:G12"/>
    <mergeCell ref="A10:G10"/>
    <mergeCell ref="A13:G13"/>
    <mergeCell ref="N18:N20"/>
    <mergeCell ref="N8:N10"/>
    <mergeCell ref="A24:G24"/>
    <mergeCell ref="A16:H16"/>
    <mergeCell ref="A2:H2"/>
    <mergeCell ref="A1:H1"/>
    <mergeCell ref="A26:G26"/>
    <mergeCell ref="A25:G25"/>
    <mergeCell ref="A11:G11"/>
    <mergeCell ref="A23:G23"/>
    <mergeCell ref="A4:G4"/>
    <mergeCell ref="A3:G3"/>
    <mergeCell ref="A6:G6"/>
    <mergeCell ref="A14:G14"/>
    <mergeCell ref="A15:G15"/>
    <mergeCell ref="A22:G22"/>
    <mergeCell ref="A21:G21"/>
    <mergeCell ref="A20:G20"/>
    <mergeCell ref="A19:G19"/>
    <mergeCell ref="A18:G18"/>
    <mergeCell ref="A17:G17"/>
  </mergeCells>
  <printOptions/>
  <pageMargins left="0.25" right="0.25" top="0.75" bottom="0.75" header="0.3" footer="0.3"/>
  <pageSetup fitToHeight="0" fitToWidth="1" horizontalDpi="600" verticalDpi="600" orientation="portrait" paperSize="8" scale="72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AMIEL Pauline</dc:creator>
  <cp:keywords/>
  <dc:description/>
  <cp:lastModifiedBy>BARKAOUI Mounia</cp:lastModifiedBy>
  <cp:lastPrinted>2022-03-29T10:23:23Z</cp:lastPrinted>
  <dcterms:created xsi:type="dcterms:W3CDTF">2022-04-13T08:40:36Z</dcterms:created>
  <dcterms:modified xsi:type="dcterms:W3CDTF">2023-06-30T10:18:06Z</dcterms:modified>
  <cp:category/>
  <cp:version/>
  <cp:contentType/>
  <cp:contentStatus/>
</cp:coreProperties>
</file>