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K:\EJCAM Administration\rech\fonctions\communication\FORMATIONS EJCAM\NOS FORMATIONS\MAQUETTES et MCC 2023\Maquette\LAST 2023 2024\"/>
    </mc:Choice>
  </mc:AlternateContent>
  <xr:revisionPtr revIDLastSave="0" documentId="13_ncr:1_{22C50130-C392-4D7F-BA44-3B64EC84F237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ALT 22 23" sheetId="3" r:id="rId1"/>
    <sheet name="ALT 21 22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 l="1"/>
  <c r="J35" i="4" l="1"/>
  <c r="J25" i="4"/>
  <c r="J24" i="4"/>
  <c r="J20" i="4"/>
  <c r="J18" i="4"/>
  <c r="J15" i="4"/>
  <c r="J7" i="4"/>
  <c r="J3" i="4"/>
  <c r="J26" i="4" l="1"/>
  <c r="J36" i="4" s="1"/>
  <c r="B2" i="3"/>
</calcChain>
</file>

<file path=xl/sharedStrings.xml><?xml version="1.0" encoding="utf-8"?>
<sst xmlns="http://schemas.openxmlformats.org/spreadsheetml/2006/main" count="211" uniqueCount="126">
  <si>
    <t>Cours</t>
  </si>
  <si>
    <t>Volume horaire</t>
  </si>
  <si>
    <t>Communication des organisations, stratégie et innovation</t>
  </si>
  <si>
    <t>Communication d'influence et lobbying</t>
  </si>
  <si>
    <t>Base de données (Niveau 1)</t>
  </si>
  <si>
    <t>Méthodologie du mémoire de fin d'étude</t>
  </si>
  <si>
    <t>Média training</t>
  </si>
  <si>
    <t>Projet professionnel "Ecole Entreprise"</t>
  </si>
  <si>
    <t>Outil de publication numérique (Niveau 1)</t>
  </si>
  <si>
    <t>Business Models &amp; Stratégie</t>
  </si>
  <si>
    <t>Méthodologie de la recherche et du mémoire professionnel</t>
  </si>
  <si>
    <t>Base de données (Niveau 2)</t>
  </si>
  <si>
    <t>Outil de publication numérique (Niveau 2)</t>
  </si>
  <si>
    <t>Mémoire de fin d'étude</t>
  </si>
  <si>
    <t>Rapport d'alternance</t>
  </si>
  <si>
    <t>Anglais de la communication (Niveau1)</t>
  </si>
  <si>
    <t>CM/TD</t>
  </si>
  <si>
    <t>CM</t>
  </si>
  <si>
    <t>TD</t>
  </si>
  <si>
    <t>Examen terminal</t>
  </si>
  <si>
    <t>Contrôle continu</t>
  </si>
  <si>
    <t>6 ECTS</t>
  </si>
  <si>
    <t>8 ECTS</t>
  </si>
  <si>
    <t>10 ECTS</t>
  </si>
  <si>
    <t>UE3 : Savoir communiquer ; maîtriser les outils de la communication</t>
  </si>
  <si>
    <t>UE1 : Mobiliser les fondamentaux en information-communication</t>
  </si>
  <si>
    <t>UE1 : Créer et développer une activité économique</t>
  </si>
  <si>
    <t>Bases de la création d'entreprise</t>
  </si>
  <si>
    <t>UE3 : S'inscrire dans un contexte professionnel (II)</t>
  </si>
  <si>
    <t>UE4 : Mémoire et rapport</t>
  </si>
  <si>
    <t xml:space="preserve">Web design et suite Adobe </t>
  </si>
  <si>
    <t>UE2 : Se spécialiser sur les outils numériques (II)</t>
  </si>
  <si>
    <t>UE2 : Se spécialiser sur les outils numériques (I)</t>
  </si>
  <si>
    <t>MICC06B</t>
  </si>
  <si>
    <t>MICC06A</t>
  </si>
  <si>
    <t>Pas de note</t>
  </si>
  <si>
    <t>UE4 : S'inscrire dans un contexte professionnel</t>
  </si>
  <si>
    <t>Rendu mémoire</t>
  </si>
  <si>
    <t>Rendu rapport</t>
  </si>
  <si>
    <t>E-Marketing (Niveau 2)</t>
  </si>
  <si>
    <t>E-Marketing (Niveau 3)</t>
  </si>
  <si>
    <t>30 ECTS</t>
  </si>
  <si>
    <t>VDI 5MIC 209
VET MIC5AE 202</t>
  </si>
  <si>
    <t>BLEU ECUE MUTUALISE FI/ALT</t>
  </si>
  <si>
    <t>MICCSAE3</t>
  </si>
  <si>
    <t>M2S3</t>
  </si>
  <si>
    <t>Présentiel</t>
  </si>
  <si>
    <t>MCC pondération UE</t>
  </si>
  <si>
    <t>MCC détail</t>
  </si>
  <si>
    <t>MCC épreuve</t>
  </si>
  <si>
    <t>MICCU28</t>
  </si>
  <si>
    <t>UE1 : Mobiliser les fondamentaux en information-communication (III)</t>
  </si>
  <si>
    <t xml:space="preserve">Communication d'influence et lobbying
</t>
  </si>
  <si>
    <t>FOURQUET (14)
BASSONI (14)</t>
  </si>
  <si>
    <t>Moyenne des 2 notes</t>
  </si>
  <si>
    <t>Ecrit 2 h. (50 %) et 1 h. (50 %)</t>
  </si>
  <si>
    <t>Dossier ou e-exam / Dossier</t>
  </si>
  <si>
    <t>JUANALS</t>
  </si>
  <si>
    <t>Ecrit 1 h30</t>
  </si>
  <si>
    <t>Production écrite individuelle</t>
  </si>
  <si>
    <t>MICCU29</t>
  </si>
  <si>
    <t>UE2 : Stage et rapport de stage / mise en situation d'activité professionnelle</t>
  </si>
  <si>
    <t>12 ECTS</t>
  </si>
  <si>
    <t>Note rapport stage</t>
  </si>
  <si>
    <t>MICCU35</t>
  </si>
  <si>
    <t>UE3 : Savoir communiquer ; maîtriser les outils de la communication (III)</t>
  </si>
  <si>
    <t>MICC18A</t>
  </si>
  <si>
    <t>Anglais de la communication</t>
  </si>
  <si>
    <t>GOLDIE S.</t>
  </si>
  <si>
    <t>Ecrit et oral</t>
  </si>
  <si>
    <t>MICC18B</t>
  </si>
  <si>
    <t>GOLDIE S. (GPE_A)
GOLDIE D. (GPE_B)</t>
  </si>
  <si>
    <t>Oral</t>
  </si>
  <si>
    <t>MICCU36</t>
  </si>
  <si>
    <t>UE4 : Méthodologie de la recherche et du mémoire professionnel</t>
  </si>
  <si>
    <t>4 ECTS</t>
  </si>
  <si>
    <t>MICC36A</t>
  </si>
  <si>
    <t>WEYGAND</t>
  </si>
  <si>
    <t>Note rendu 
intermédiaire 
mémoire</t>
  </si>
  <si>
    <t>MICC19B</t>
  </si>
  <si>
    <t>Méthodologie du mémoire de fin d'études</t>
  </si>
  <si>
    <t>IBEKWE</t>
  </si>
  <si>
    <t>MICDSAE3</t>
  </si>
  <si>
    <t>M2S4</t>
  </si>
  <si>
    <t>MICDU10</t>
  </si>
  <si>
    <t>UE1 : Mémoire de fin d'études</t>
  </si>
  <si>
    <t>Note mémoire</t>
  </si>
  <si>
    <t>Mémoire</t>
  </si>
  <si>
    <t>MICDU11</t>
  </si>
  <si>
    <t>UE2 : Se spécialiser sur les enjeux communicationnels de la révolution numérique</t>
  </si>
  <si>
    <t>MICD11A</t>
  </si>
  <si>
    <t>Business Models &amp; stratégie</t>
  </si>
  <si>
    <t>Dossier</t>
  </si>
  <si>
    <t>MICD11B</t>
  </si>
  <si>
    <t>E-marketing (II)</t>
  </si>
  <si>
    <t>B: MAYEUR</t>
  </si>
  <si>
    <t>Ecrit 1 h. 30</t>
  </si>
  <si>
    <t>MICDU12</t>
  </si>
  <si>
    <t>UE3 : S'inscrire dans un contexte professionnel</t>
  </si>
  <si>
    <t>3 ECTS</t>
  </si>
  <si>
    <t>MICD12A</t>
  </si>
  <si>
    <t>Projet professionnel tutoré "Ecole-Entreprise"</t>
  </si>
  <si>
    <t>B: WEYGAND</t>
  </si>
  <si>
    <t>1 seule note</t>
  </si>
  <si>
    <t>MICDU13</t>
  </si>
  <si>
    <t>UE4 : Enquêter, traiter et analyser des données en situation de communication</t>
  </si>
  <si>
    <t>MICD13A</t>
  </si>
  <si>
    <t>Outils de publication numérique</t>
  </si>
  <si>
    <t>ROBIANNO</t>
  </si>
  <si>
    <t>MICD13B</t>
  </si>
  <si>
    <t>Bases de données</t>
  </si>
  <si>
    <t>THIPHAINE</t>
  </si>
  <si>
    <t>Travaux pratiques et rendu projet</t>
  </si>
  <si>
    <t>MIDCU14</t>
  </si>
  <si>
    <t>UE2 : Stage et rapport de stage / mise en situation d'activité professionnelle NIVEAU 2</t>
  </si>
  <si>
    <t>Sous-total volume horaire S3 restant pour les seuls alternants</t>
  </si>
  <si>
    <t>Sous-total volume horaire S4 alternant créditant des ECTS</t>
  </si>
  <si>
    <t>Total volume horaire année M2 créditant des ECTS</t>
  </si>
  <si>
    <t>Certification PIX</t>
  </si>
  <si>
    <t>EAD</t>
  </si>
  <si>
    <t>Certification MOOC Gestion de projets</t>
  </si>
  <si>
    <t>Evaluation</t>
  </si>
  <si>
    <t>Sous total volume horaire  alternants ne créditant pas des ECTS</t>
  </si>
  <si>
    <t>Total volume horaire M2 alternants</t>
  </si>
  <si>
    <r>
      <t xml:space="preserve">DICOD
</t>
    </r>
    <r>
      <rPr>
        <b/>
        <sz val="14"/>
        <color rgb="FF7030A0"/>
        <rFont val="Calibri"/>
        <family val="2"/>
      </rPr>
      <t>Option B: Conduite de projet numérique ALT</t>
    </r>
  </si>
  <si>
    <t>Anglais de la communication (Niveau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</si>
</sst>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1"/>
      <color rgb="FF00B0F0"/>
      <name val="Calibri"/>
      <family val="2"/>
    </font>
    <font>
      <sz val="11"/>
      <color indexed="19"/>
      <name val="Calibri"/>
      <family val="2"/>
    </font>
    <font>
      <b/>
      <sz val="12"/>
      <color indexed="8"/>
      <name val="Calibri"/>
      <family val="2"/>
    </font>
    <font>
      <b/>
      <sz val="12"/>
      <color indexed="19"/>
      <name val="Calibri"/>
      <family val="2"/>
    </font>
    <font>
      <b/>
      <sz val="11"/>
      <color indexed="19"/>
      <name val="Calibri"/>
      <family val="2"/>
    </font>
    <font>
      <sz val="11"/>
      <color rgb="FF00CCFF"/>
      <name val="Calibri"/>
      <family val="2"/>
    </font>
    <font>
      <sz val="11"/>
      <color rgb="FF00B0F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color rgb="FF00B0F0"/>
      <name val="Calibri"/>
      <family val="2"/>
    </font>
    <font>
      <i/>
      <sz val="11"/>
      <color indexed="8"/>
      <name val="Calibri"/>
      <family val="2"/>
    </font>
    <font>
      <i/>
      <sz val="11"/>
      <color indexed="19"/>
      <name val="Calibri"/>
      <family val="2"/>
    </font>
    <font>
      <sz val="11"/>
      <color rgb="FFFF0000"/>
      <name val="Calibri"/>
      <family val="2"/>
    </font>
    <font>
      <b/>
      <sz val="14"/>
      <color rgb="FF7030A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 (Corps)"/>
    </font>
    <font>
      <b/>
      <i/>
      <sz val="12"/>
      <color theme="1"/>
      <name val="Calibri (Corps)"/>
    </font>
    <font>
      <sz val="11"/>
      <color theme="1"/>
      <name val="Calibri (Corps)"/>
    </font>
    <font>
      <sz val="11"/>
      <name val="Calibri (Corps)"/>
    </font>
    <font>
      <b/>
      <i/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2CB"/>
        <bgColor rgb="FFFF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2" borderId="7" xfId="0" applyFont="1" applyFill="1" applyBorder="1"/>
    <xf numFmtId="0" fontId="4" fillId="0" borderId="0" xfId="0" applyNumberFormat="1" applyFont="1" applyAlignment="1">
      <alignment vertical="center" wrapText="1"/>
    </xf>
    <xf numFmtId="0" fontId="6" fillId="0" borderId="12" xfId="0" applyFont="1" applyBorder="1" applyAlignment="1">
      <alignment vertical="center"/>
    </xf>
    <xf numFmtId="0" fontId="0" fillId="0" borderId="13" xfId="0" applyFont="1" applyBorder="1" applyAlignment="1"/>
    <xf numFmtId="0" fontId="7" fillId="0" borderId="13" xfId="0" applyFont="1" applyBorder="1" applyAlignment="1">
      <alignment horizontal="center" vertical="center"/>
    </xf>
    <xf numFmtId="0" fontId="0" fillId="3" borderId="13" xfId="0" applyFont="1" applyFill="1" applyBorder="1" applyAlignment="1"/>
    <xf numFmtId="0" fontId="8" fillId="3" borderId="13" xfId="0" applyNumberFormat="1" applyFont="1" applyFill="1" applyBorder="1" applyAlignment="1"/>
    <xf numFmtId="0" fontId="0" fillId="0" borderId="0" xfId="0" applyNumberFormat="1" applyFont="1" applyAlignment="1"/>
    <xf numFmtId="49" fontId="6" fillId="4" borderId="14" xfId="0" applyNumberFormat="1" applyFont="1" applyFill="1" applyBorder="1" applyAlignment="1"/>
    <xf numFmtId="49" fontId="6" fillId="5" borderId="14" xfId="0" applyNumberFormat="1" applyFont="1" applyFill="1" applyBorder="1" applyAlignment="1"/>
    <xf numFmtId="49" fontId="12" fillId="6" borderId="14" xfId="0" applyNumberFormat="1" applyFont="1" applyFill="1" applyBorder="1" applyAlignment="1">
      <alignment vertical="center"/>
    </xf>
    <xf numFmtId="0" fontId="13" fillId="3" borderId="7" xfId="0" applyNumberFormat="1" applyFont="1" applyFill="1" applyBorder="1" applyAlignment="1">
      <alignment vertical="center" wrapText="1"/>
    </xf>
    <xf numFmtId="0" fontId="13" fillId="3" borderId="7" xfId="0" applyNumberFormat="1" applyFont="1" applyFill="1" applyBorder="1" applyAlignment="1"/>
    <xf numFmtId="49" fontId="6" fillId="5" borderId="14" xfId="0" applyNumberFormat="1" applyFont="1" applyFill="1" applyBorder="1" applyAlignment="1">
      <alignment vertical="center"/>
    </xf>
    <xf numFmtId="49" fontId="6" fillId="6" borderId="14" xfId="0" applyNumberFormat="1" applyFont="1" applyFill="1" applyBorder="1" applyAlignment="1">
      <alignment horizontal="left" vertical="center"/>
    </xf>
    <xf numFmtId="0" fontId="15" fillId="3" borderId="8" xfId="0" applyNumberFormat="1" applyFont="1" applyFill="1" applyBorder="1" applyAlignment="1"/>
    <xf numFmtId="0" fontId="13" fillId="3" borderId="25" xfId="0" applyNumberFormat="1" applyFont="1" applyFill="1" applyBorder="1" applyAlignment="1"/>
    <xf numFmtId="49" fontId="15" fillId="3" borderId="27" xfId="0" applyNumberFormat="1" applyFont="1" applyFill="1" applyBorder="1" applyAlignment="1">
      <alignment vertical="center"/>
    </xf>
    <xf numFmtId="0" fontId="15" fillId="3" borderId="28" xfId="0" applyNumberFormat="1" applyFont="1" applyFill="1" applyBorder="1" applyAlignment="1">
      <alignment vertical="center"/>
    </xf>
    <xf numFmtId="0" fontId="15" fillId="3" borderId="29" xfId="0" applyNumberFormat="1" applyFont="1" applyFill="1" applyBorder="1" applyAlignment="1">
      <alignment vertical="center"/>
    </xf>
    <xf numFmtId="0" fontId="0" fillId="3" borderId="30" xfId="0" applyNumberFormat="1" applyFont="1" applyFill="1" applyBorder="1" applyAlignment="1"/>
    <xf numFmtId="0" fontId="16" fillId="3" borderId="34" xfId="0" applyNumberFormat="1" applyFont="1" applyFill="1" applyBorder="1" applyAlignment="1"/>
    <xf numFmtId="0" fontId="0" fillId="3" borderId="4" xfId="0" applyNumberFormat="1" applyFont="1" applyFill="1" applyBorder="1" applyAlignment="1"/>
    <xf numFmtId="0" fontId="16" fillId="3" borderId="36" xfId="0" applyNumberFormat="1" applyFont="1" applyFill="1" applyBorder="1" applyAlignment="1"/>
    <xf numFmtId="0" fontId="0" fillId="0" borderId="7" xfId="0" applyNumberFormat="1" applyFont="1" applyBorder="1" applyAlignment="1"/>
    <xf numFmtId="49" fontId="15" fillId="3" borderId="9" xfId="0" applyNumberFormat="1" applyFont="1" applyFill="1" applyBorder="1" applyAlignment="1">
      <alignment vertical="center"/>
    </xf>
    <xf numFmtId="0" fontId="15" fillId="3" borderId="10" xfId="0" applyNumberFormat="1" applyFont="1" applyFill="1" applyBorder="1" applyAlignment="1">
      <alignment vertical="center"/>
    </xf>
    <xf numFmtId="0" fontId="15" fillId="3" borderId="35" xfId="0" applyNumberFormat="1" applyFont="1" applyFill="1" applyBorder="1" applyAlignment="1">
      <alignment vertical="center"/>
    </xf>
    <xf numFmtId="0" fontId="0" fillId="3" borderId="37" xfId="0" applyNumberFormat="1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7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/>
    <xf numFmtId="0" fontId="16" fillId="2" borderId="7" xfId="0" applyNumberFormat="1" applyFont="1" applyFill="1" applyBorder="1" applyAlignment="1"/>
    <xf numFmtId="0" fontId="18" fillId="2" borderId="7" xfId="0" applyNumberFormat="1" applyFont="1" applyFill="1" applyBorder="1" applyAlignment="1"/>
    <xf numFmtId="0" fontId="0" fillId="2" borderId="7" xfId="0" applyNumberFormat="1" applyFont="1" applyFill="1" applyBorder="1" applyAlignment="1"/>
    <xf numFmtId="49" fontId="9" fillId="2" borderId="3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vertical="center"/>
    </xf>
    <xf numFmtId="49" fontId="9" fillId="2" borderId="7" xfId="0" applyNumberFormat="1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0" fontId="4" fillId="7" borderId="16" xfId="0" applyNumberFormat="1" applyFont="1" applyFill="1" applyBorder="1" applyAlignment="1">
      <alignment horizontal="center" vertical="center"/>
    </xf>
    <xf numFmtId="0" fontId="4" fillId="7" borderId="17" xfId="0" applyNumberFormat="1" applyFont="1" applyFill="1" applyBorder="1" applyAlignment="1">
      <alignment horizontal="center" vertical="center"/>
    </xf>
    <xf numFmtId="0" fontId="4" fillId="7" borderId="3" xfId="0" applyNumberFormat="1" applyFont="1" applyFill="1" applyBorder="1" applyAlignment="1">
      <alignment horizontal="center" vertical="center"/>
    </xf>
    <xf numFmtId="0" fontId="11" fillId="7" borderId="3" xfId="0" applyNumberFormat="1" applyFont="1" applyFill="1" applyBorder="1" applyAlignment="1">
      <alignment horizontal="center" vertical="center"/>
    </xf>
    <xf numFmtId="0" fontId="7" fillId="7" borderId="3" xfId="0" applyNumberFormat="1" applyFont="1" applyFill="1" applyBorder="1" applyAlignment="1">
      <alignment horizontal="center" vertical="center"/>
    </xf>
    <xf numFmtId="0" fontId="4" fillId="7" borderId="20" xfId="0" applyNumberFormat="1" applyFont="1" applyFill="1" applyBorder="1" applyAlignment="1">
      <alignment horizontal="center" vertical="center"/>
    </xf>
    <xf numFmtId="0" fontId="11" fillId="7" borderId="20" xfId="0" applyNumberFormat="1" applyFont="1" applyFill="1" applyBorder="1" applyAlignment="1">
      <alignment horizontal="center" vertical="center"/>
    </xf>
    <xf numFmtId="0" fontId="4" fillId="7" borderId="22" xfId="0" applyNumberFormat="1" applyFont="1" applyFill="1" applyBorder="1" applyAlignment="1">
      <alignment horizontal="center" vertical="center"/>
    </xf>
    <xf numFmtId="0" fontId="4" fillId="7" borderId="23" xfId="0" applyNumberFormat="1" applyFont="1" applyFill="1" applyBorder="1" applyAlignment="1">
      <alignment vertical="center"/>
    </xf>
    <xf numFmtId="0" fontId="7" fillId="7" borderId="26" xfId="0" applyNumberFormat="1" applyFont="1" applyFill="1" applyBorder="1" applyAlignment="1">
      <alignment horizontal="center" vertical="center"/>
    </xf>
    <xf numFmtId="0" fontId="7" fillId="7" borderId="7" xfId="0" applyNumberFormat="1" applyFont="1" applyFill="1" applyBorder="1" applyAlignment="1">
      <alignment horizontal="center" vertical="center"/>
    </xf>
    <xf numFmtId="0" fontId="4" fillId="7" borderId="4" xfId="0" applyNumberFormat="1" applyFont="1" applyFill="1" applyBorder="1" applyAlignment="1">
      <alignment horizontal="center" vertical="center"/>
    </xf>
    <xf numFmtId="0" fontId="4" fillId="7" borderId="24" xfId="0" applyNumberFormat="1" applyFont="1" applyFill="1" applyBorder="1" applyAlignment="1">
      <alignment horizontal="center" vertical="center"/>
    </xf>
    <xf numFmtId="49" fontId="13" fillId="8" borderId="7" xfId="0" applyNumberFormat="1" applyFont="1" applyFill="1" applyBorder="1" applyAlignment="1">
      <alignment vertical="center"/>
    </xf>
    <xf numFmtId="49" fontId="13" fillId="8" borderId="7" xfId="0" applyNumberFormat="1" applyFont="1" applyFill="1" applyBorder="1" applyAlignment="1"/>
    <xf numFmtId="0" fontId="7" fillId="8" borderId="3" xfId="0" applyNumberFormat="1" applyFont="1" applyFill="1" applyBorder="1" applyAlignment="1">
      <alignment horizontal="center" vertical="center"/>
    </xf>
    <xf numFmtId="49" fontId="15" fillId="8" borderId="3" xfId="0" applyNumberFormat="1" applyFont="1" applyFill="1" applyBorder="1" applyAlignment="1">
      <alignment horizontal="center" vertical="center"/>
    </xf>
    <xf numFmtId="0" fontId="0" fillId="8" borderId="3" xfId="0" applyNumberFormat="1" applyFont="1" applyFill="1" applyBorder="1" applyAlignment="1">
      <alignment horizontal="left"/>
    </xf>
    <xf numFmtId="49" fontId="0" fillId="8" borderId="3" xfId="0" applyNumberFormat="1" applyFont="1" applyFill="1" applyBorder="1" applyAlignment="1">
      <alignment horizontal="center" wrapText="1"/>
    </xf>
    <xf numFmtId="49" fontId="13" fillId="8" borderId="24" xfId="0" applyNumberFormat="1" applyFont="1" applyFill="1" applyBorder="1" applyAlignment="1"/>
    <xf numFmtId="49" fontId="0" fillId="8" borderId="3" xfId="0" applyNumberFormat="1" applyFont="1" applyFill="1" applyBorder="1" applyAlignment="1"/>
    <xf numFmtId="49" fontId="15" fillId="8" borderId="24" xfId="0" applyNumberFormat="1" applyFont="1" applyFill="1" applyBorder="1" applyAlignment="1">
      <alignment horizontal="left" wrapText="1"/>
    </xf>
    <xf numFmtId="49" fontId="0" fillId="8" borderId="17" xfId="0" applyNumberFormat="1" applyFont="1" applyFill="1" applyBorder="1" applyAlignment="1"/>
    <xf numFmtId="49" fontId="16" fillId="8" borderId="17" xfId="0" applyNumberFormat="1" applyFont="1" applyFill="1" applyBorder="1" applyAlignment="1"/>
    <xf numFmtId="49" fontId="0" fillId="8" borderId="15" xfId="0" applyNumberFormat="1" applyFont="1" applyFill="1" applyBorder="1" applyAlignment="1"/>
    <xf numFmtId="0" fontId="8" fillId="8" borderId="3" xfId="0" applyNumberFormat="1" applyFont="1" applyFill="1" applyBorder="1" applyAlignment="1"/>
    <xf numFmtId="49" fontId="16" fillId="8" borderId="24" xfId="0" applyNumberFormat="1" applyFont="1" applyFill="1" applyBorder="1" applyAlignment="1"/>
    <xf numFmtId="49" fontId="0" fillId="8" borderId="24" xfId="0" applyNumberFormat="1" applyFont="1" applyFill="1" applyBorder="1" applyAlignment="1"/>
    <xf numFmtId="0" fontId="18" fillId="8" borderId="7" xfId="0" applyNumberFormat="1" applyFont="1" applyFill="1" applyBorder="1" applyAlignment="1"/>
    <xf numFmtId="0" fontId="18" fillId="8" borderId="7" xfId="0" applyNumberFormat="1" applyFont="1" applyFill="1" applyBorder="1" applyAlignment="1">
      <alignment vertical="center"/>
    </xf>
    <xf numFmtId="0" fontId="19" fillId="8" borderId="7" xfId="0" applyNumberFormat="1" applyFont="1" applyFill="1" applyBorder="1" applyAlignment="1"/>
    <xf numFmtId="0" fontId="20" fillId="2" borderId="7" xfId="0" applyNumberFormat="1" applyFont="1" applyFill="1" applyBorder="1" applyAlignment="1"/>
    <xf numFmtId="20" fontId="20" fillId="2" borderId="7" xfId="0" applyNumberFormat="1" applyFont="1" applyFill="1" applyBorder="1" applyAlignment="1"/>
    <xf numFmtId="49" fontId="20" fillId="9" borderId="19" xfId="0" applyNumberFormat="1" applyFont="1" applyFill="1" applyBorder="1" applyAlignment="1">
      <alignment wrapText="1"/>
    </xf>
    <xf numFmtId="49" fontId="20" fillId="9" borderId="7" xfId="0" applyNumberFormat="1" applyFont="1" applyFill="1" applyBorder="1" applyAlignment="1"/>
    <xf numFmtId="49" fontId="20" fillId="9" borderId="7" xfId="0" applyNumberFormat="1" applyFont="1" applyFill="1" applyBorder="1" applyAlignment="1">
      <alignment wrapText="1"/>
    </xf>
    <xf numFmtId="49" fontId="20" fillId="9" borderId="24" xfId="0" applyNumberFormat="1" applyFont="1" applyFill="1" applyBorder="1" applyAlignment="1">
      <alignment vertical="center"/>
    </xf>
    <xf numFmtId="49" fontId="20" fillId="9" borderId="24" xfId="0" applyNumberFormat="1" applyFont="1" applyFill="1" applyBorder="1" applyAlignment="1"/>
    <xf numFmtId="49" fontId="20" fillId="9" borderId="20" xfId="0" applyNumberFormat="1" applyFont="1" applyFill="1" applyBorder="1" applyAlignment="1">
      <alignment wrapText="1"/>
    </xf>
    <xf numFmtId="49" fontId="20" fillId="9" borderId="15" xfId="0" applyNumberFormat="1" applyFont="1" applyFill="1" applyBorder="1" applyAlignment="1">
      <alignment wrapText="1"/>
    </xf>
    <xf numFmtId="49" fontId="20" fillId="9" borderId="3" xfId="0" applyNumberFormat="1" applyFont="1" applyFill="1" applyBorder="1" applyAlignment="1"/>
    <xf numFmtId="49" fontId="20" fillId="9" borderId="3" xfId="0" applyNumberFormat="1" applyFont="1" applyFill="1" applyBorder="1" applyAlignment="1">
      <alignment horizontal="left" vertical="center"/>
    </xf>
    <xf numFmtId="49" fontId="20" fillId="9" borderId="3" xfId="0" applyNumberFormat="1" applyFont="1" applyFill="1" applyBorder="1" applyAlignment="1">
      <alignment horizontal="left" wrapText="1"/>
    </xf>
    <xf numFmtId="49" fontId="20" fillId="9" borderId="6" xfId="0" applyNumberFormat="1" applyFont="1" applyFill="1" applyBorder="1" applyAlignment="1">
      <alignment horizontal="center" vertical="center"/>
    </xf>
    <xf numFmtId="49" fontId="20" fillId="9" borderId="3" xfId="0" applyNumberFormat="1" applyFont="1" applyFill="1" applyBorder="1" applyAlignment="1">
      <alignment horizontal="center" vertical="center"/>
    </xf>
    <xf numFmtId="49" fontId="18" fillId="8" borderId="7" xfId="0" applyNumberFormat="1" applyFont="1" applyFill="1" applyBorder="1" applyAlignment="1">
      <alignment vertical="center"/>
    </xf>
    <xf numFmtId="49" fontId="6" fillId="7" borderId="3" xfId="0" applyNumberFormat="1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/>
    </xf>
    <xf numFmtId="49" fontId="6" fillId="7" borderId="20" xfId="0" applyNumberFormat="1" applyFont="1" applyFill="1" applyBorder="1" applyAlignment="1">
      <alignment horizontal="center" vertical="center"/>
    </xf>
    <xf numFmtId="49" fontId="6" fillId="7" borderId="7" xfId="0" applyNumberFormat="1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0" fillId="2" borderId="7" xfId="0" applyFill="1" applyBorder="1"/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6" fillId="0" borderId="0" xfId="0" applyFont="1"/>
    <xf numFmtId="0" fontId="24" fillId="0" borderId="0" xfId="0" applyFont="1"/>
    <xf numFmtId="0" fontId="26" fillId="0" borderId="7" xfId="0" applyFont="1" applyBorder="1"/>
    <xf numFmtId="0" fontId="26" fillId="0" borderId="7" xfId="0" applyFont="1" applyBorder="1" applyAlignment="1">
      <alignment horizontal="center" vertical="center"/>
    </xf>
    <xf numFmtId="0" fontId="23" fillId="2" borderId="7" xfId="0" applyFont="1" applyFill="1" applyBorder="1"/>
    <xf numFmtId="0" fontId="23" fillId="2" borderId="7" xfId="0" applyFont="1" applyFill="1" applyBorder="1" applyAlignment="1">
      <alignment horizontal="center" vertical="center"/>
    </xf>
    <xf numFmtId="49" fontId="24" fillId="7" borderId="7" xfId="0" applyNumberFormat="1" applyFont="1" applyFill="1" applyBorder="1" applyAlignment="1">
      <alignment horizontal="center" vertical="center"/>
    </xf>
    <xf numFmtId="0" fontId="0" fillId="10" borderId="7" xfId="0" applyFill="1" applyBorder="1"/>
    <xf numFmtId="0" fontId="26" fillId="10" borderId="7" xfId="0" applyFont="1" applyFill="1" applyBorder="1"/>
    <xf numFmtId="0" fontId="3" fillId="10" borderId="7" xfId="0" applyFont="1" applyFill="1" applyBorder="1"/>
    <xf numFmtId="0" fontId="26" fillId="0" borderId="21" xfId="0" applyFont="1" applyBorder="1" applyAlignment="1">
      <alignment horizontal="center"/>
    </xf>
    <xf numFmtId="49" fontId="15" fillId="3" borderId="7" xfId="0" applyNumberFormat="1" applyFont="1" applyFill="1" applyBorder="1" applyAlignment="1">
      <alignment vertical="center"/>
    </xf>
    <xf numFmtId="0" fontId="3" fillId="0" borderId="7" xfId="0" applyFont="1" applyBorder="1"/>
    <xf numFmtId="0" fontId="27" fillId="0" borderId="7" xfId="0" applyFont="1" applyBorder="1"/>
    <xf numFmtId="0" fontId="27" fillId="10" borderId="7" xfId="0" applyFont="1" applyFill="1" applyBorder="1"/>
    <xf numFmtId="0" fontId="3" fillId="0" borderId="7" xfId="0" applyFont="1" applyBorder="1" applyAlignment="1"/>
    <xf numFmtId="49" fontId="25" fillId="7" borderId="1" xfId="0" applyNumberFormat="1" applyFont="1" applyFill="1" applyBorder="1" applyAlignment="1">
      <alignment horizontal="left" vertical="center"/>
    </xf>
    <xf numFmtId="49" fontId="25" fillId="7" borderId="2" xfId="0" applyNumberFormat="1" applyFont="1" applyFill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left" vertical="center"/>
    </xf>
    <xf numFmtId="49" fontId="2" fillId="7" borderId="2" xfId="0" applyNumberFormat="1" applyFont="1" applyFill="1" applyBorder="1" applyAlignment="1">
      <alignment horizontal="left" vertical="center"/>
    </xf>
    <xf numFmtId="49" fontId="28" fillId="7" borderId="1" xfId="0" applyNumberFormat="1" applyFont="1" applyFill="1" applyBorder="1" applyAlignment="1">
      <alignment horizontal="left" vertical="center"/>
    </xf>
    <xf numFmtId="49" fontId="28" fillId="7" borderId="2" xfId="0" applyNumberFormat="1" applyFont="1" applyFill="1" applyBorder="1" applyAlignment="1">
      <alignment horizontal="left" vertical="center"/>
    </xf>
    <xf numFmtId="49" fontId="0" fillId="8" borderId="15" xfId="0" applyNumberFormat="1" applyFont="1" applyFill="1" applyBorder="1" applyAlignment="1">
      <alignment horizontal="center" vertical="center"/>
    </xf>
    <xf numFmtId="0" fontId="0" fillId="8" borderId="15" xfId="0" applyNumberFormat="1" applyFont="1" applyFill="1" applyBorder="1" applyAlignment="1">
      <alignment horizontal="center" vertical="center"/>
    </xf>
    <xf numFmtId="49" fontId="13" fillId="3" borderId="12" xfId="0" applyNumberFormat="1" applyFont="1" applyFill="1" applyBorder="1" applyAlignment="1">
      <alignment vertical="center"/>
    </xf>
    <xf numFmtId="0" fontId="13" fillId="3" borderId="13" xfId="0" applyNumberFormat="1" applyFont="1" applyFill="1" applyBorder="1" applyAlignment="1">
      <alignment vertical="center"/>
    </xf>
    <xf numFmtId="0" fontId="13" fillId="3" borderId="18" xfId="0" applyNumberFormat="1" applyFont="1" applyFill="1" applyBorder="1" applyAlignment="1">
      <alignment vertical="center"/>
    </xf>
    <xf numFmtId="49" fontId="9" fillId="7" borderId="4" xfId="0" applyNumberFormat="1" applyFont="1" applyFill="1" applyBorder="1" applyAlignment="1">
      <alignment horizontal="left" vertical="center"/>
    </xf>
    <xf numFmtId="0" fontId="9" fillId="7" borderId="5" xfId="0" applyNumberFormat="1" applyFont="1" applyFill="1" applyBorder="1" applyAlignment="1">
      <alignment horizontal="left" vertical="center"/>
    </xf>
    <xf numFmtId="0" fontId="9" fillId="7" borderId="15" xfId="0" applyNumberFormat="1" applyFont="1" applyFill="1" applyBorder="1" applyAlignment="1">
      <alignment horizontal="left" vertical="center"/>
    </xf>
    <xf numFmtId="49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9" fillId="2" borderId="15" xfId="0" applyNumberFormat="1" applyFont="1" applyFill="1" applyBorder="1" applyAlignment="1">
      <alignment vertical="center"/>
    </xf>
    <xf numFmtId="49" fontId="9" fillId="7" borderId="38" xfId="0" applyNumberFormat="1" applyFont="1" applyFill="1" applyBorder="1" applyAlignment="1">
      <alignment vertical="center"/>
    </xf>
    <xf numFmtId="49" fontId="9" fillId="7" borderId="5" xfId="0" applyNumberFormat="1" applyFont="1" applyFill="1" applyBorder="1" applyAlignment="1">
      <alignment vertical="center"/>
    </xf>
    <xf numFmtId="49" fontId="9" fillId="7" borderId="15" xfId="0" applyNumberFormat="1" applyFont="1" applyFill="1" applyBorder="1" applyAlignment="1">
      <alignment vertical="center"/>
    </xf>
    <xf numFmtId="49" fontId="14" fillId="7" borderId="3" xfId="0" applyNumberFormat="1" applyFont="1" applyFill="1" applyBorder="1" applyAlignment="1">
      <alignment vertical="center"/>
    </xf>
    <xf numFmtId="0" fontId="14" fillId="7" borderId="3" xfId="0" applyNumberFormat="1" applyFont="1" applyFill="1" applyBorder="1" applyAlignment="1">
      <alignment vertical="center"/>
    </xf>
    <xf numFmtId="49" fontId="9" fillId="7" borderId="20" xfId="0" applyNumberFormat="1" applyFont="1" applyFill="1" applyBorder="1" applyAlignment="1">
      <alignment vertical="center"/>
    </xf>
    <xf numFmtId="0" fontId="9" fillId="7" borderId="20" xfId="0" applyNumberFormat="1" applyFont="1" applyFill="1" applyBorder="1" applyAlignment="1">
      <alignment vertical="center"/>
    </xf>
    <xf numFmtId="49" fontId="13" fillId="3" borderId="1" xfId="0" applyNumberFormat="1" applyFont="1" applyFill="1" applyBorder="1" applyAlignment="1">
      <alignment horizontal="left" vertical="top"/>
    </xf>
    <xf numFmtId="49" fontId="13" fillId="3" borderId="2" xfId="0" applyNumberFormat="1" applyFont="1" applyFill="1" applyBorder="1" applyAlignment="1">
      <alignment horizontal="left" vertical="top"/>
    </xf>
    <xf numFmtId="49" fontId="13" fillId="3" borderId="21" xfId="0" applyNumberFormat="1" applyFont="1" applyFill="1" applyBorder="1" applyAlignment="1">
      <alignment horizontal="left" vertical="top"/>
    </xf>
    <xf numFmtId="49" fontId="16" fillId="8" borderId="7" xfId="0" applyNumberFormat="1" applyFont="1" applyFill="1" applyBorder="1" applyAlignment="1">
      <alignment horizontal="center" vertical="center"/>
    </xf>
    <xf numFmtId="49" fontId="0" fillId="8" borderId="7" xfId="0" applyNumberFormat="1" applyFont="1" applyFill="1" applyBorder="1" applyAlignment="1">
      <alignment horizontal="center" vertical="center"/>
    </xf>
    <xf numFmtId="49" fontId="13" fillId="3" borderId="7" xfId="0" applyNumberFormat="1" applyFont="1" applyFill="1" applyBorder="1" applyAlignment="1">
      <alignment vertical="center"/>
    </xf>
    <xf numFmtId="0" fontId="13" fillId="3" borderId="7" xfId="0" applyNumberFormat="1" applyFont="1" applyFill="1" applyBorder="1" applyAlignment="1">
      <alignment vertical="center"/>
    </xf>
    <xf numFmtId="49" fontId="0" fillId="8" borderId="16" xfId="0" applyNumberFormat="1" applyFont="1" applyFill="1" applyBorder="1" applyAlignment="1">
      <alignment horizontal="center" vertical="center"/>
    </xf>
    <xf numFmtId="49" fontId="0" fillId="8" borderId="8" xfId="0" applyNumberFormat="1" applyFont="1" applyFill="1" applyBorder="1" applyAlignment="1">
      <alignment horizontal="center" vertical="center"/>
    </xf>
    <xf numFmtId="49" fontId="15" fillId="3" borderId="12" xfId="0" applyNumberFormat="1" applyFont="1" applyFill="1" applyBorder="1" applyAlignment="1">
      <alignment vertical="center"/>
    </xf>
    <xf numFmtId="0" fontId="14" fillId="3" borderId="13" xfId="0" applyNumberFormat="1" applyFont="1" applyFill="1" applyBorder="1" applyAlignment="1">
      <alignment vertical="center"/>
    </xf>
    <xf numFmtId="0" fontId="14" fillId="3" borderId="18" xfId="0" applyNumberFormat="1" applyFont="1" applyFill="1" applyBorder="1" applyAlignment="1">
      <alignment vertical="center"/>
    </xf>
    <xf numFmtId="0" fontId="17" fillId="3" borderId="13" xfId="0" applyNumberFormat="1" applyFont="1" applyFill="1" applyBorder="1" applyAlignment="1">
      <alignment vertical="center"/>
    </xf>
    <xf numFmtId="0" fontId="17" fillId="3" borderId="18" xfId="0" applyNumberFormat="1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49" fontId="9" fillId="2" borderId="19" xfId="0" applyNumberFormat="1" applyFont="1" applyFill="1" applyBorder="1" applyAlignment="1">
      <alignment vertical="center"/>
    </xf>
    <xf numFmtId="49" fontId="9" fillId="2" borderId="40" xfId="0" applyNumberFormat="1" applyFont="1" applyFill="1" applyBorder="1" applyAlignment="1">
      <alignment vertical="center"/>
    </xf>
    <xf numFmtId="49" fontId="9" fillId="7" borderId="3" xfId="0" applyNumberFormat="1" applyFont="1" applyFill="1" applyBorder="1" applyAlignment="1">
      <alignment vertical="center"/>
    </xf>
    <xf numFmtId="0" fontId="9" fillId="7" borderId="3" xfId="0" applyNumberFormat="1" applyFont="1" applyFill="1" applyBorder="1" applyAlignment="1">
      <alignment vertical="center"/>
    </xf>
    <xf numFmtId="49" fontId="16" fillId="3" borderId="9" xfId="0" applyNumberFormat="1" applyFont="1" applyFill="1" applyBorder="1" applyAlignment="1">
      <alignment vertical="center"/>
    </xf>
    <xf numFmtId="0" fontId="0" fillId="3" borderId="10" xfId="0" applyNumberFormat="1" applyFont="1" applyFill="1" applyBorder="1" applyAlignment="1">
      <alignment vertical="center"/>
    </xf>
    <xf numFmtId="0" fontId="0" fillId="3" borderId="35" xfId="0" applyNumberFormat="1" applyFont="1" applyFill="1" applyBorder="1" applyAlignment="1">
      <alignment vertical="center"/>
    </xf>
    <xf numFmtId="49" fontId="16" fillId="3" borderId="12" xfId="0" applyNumberFormat="1" applyFont="1" applyFill="1" applyBorder="1" applyAlignment="1">
      <alignment vertical="center"/>
    </xf>
    <xf numFmtId="0" fontId="16" fillId="3" borderId="13" xfId="0" applyNumberFormat="1" applyFont="1" applyFill="1" applyBorder="1" applyAlignment="1">
      <alignment vertical="center"/>
    </xf>
    <xf numFmtId="0" fontId="16" fillId="3" borderId="18" xfId="0" applyNumberFormat="1" applyFont="1" applyFill="1" applyBorder="1" applyAlignment="1">
      <alignment vertical="center"/>
    </xf>
    <xf numFmtId="49" fontId="0" fillId="8" borderId="20" xfId="0" applyNumberFormat="1" applyFont="1" applyFill="1" applyBorder="1" applyAlignment="1">
      <alignment horizontal="center" vertical="center"/>
    </xf>
    <xf numFmtId="49" fontId="0" fillId="8" borderId="6" xfId="0" applyNumberFormat="1" applyFont="1" applyFill="1" applyBorder="1" applyAlignment="1">
      <alignment horizontal="center" vertical="center"/>
    </xf>
    <xf numFmtId="49" fontId="15" fillId="3" borderId="31" xfId="0" applyNumberFormat="1" applyFont="1" applyFill="1" applyBorder="1" applyAlignment="1">
      <alignment vertical="center"/>
    </xf>
    <xf numFmtId="0" fontId="15" fillId="3" borderId="32" xfId="0" applyNumberFormat="1" applyFont="1" applyFill="1" applyBorder="1" applyAlignment="1">
      <alignment vertical="center"/>
    </xf>
    <xf numFmtId="0" fontId="15" fillId="3" borderId="3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topLeftCell="A4" zoomScaleNormal="40" workbookViewId="0">
      <selection activeCell="H31" sqref="H31"/>
    </sheetView>
  </sheetViews>
  <sheetFormatPr baseColWidth="10" defaultColWidth="8.5703125" defaultRowHeight="15"/>
  <cols>
    <col min="1" max="1" width="65.7109375" customWidth="1"/>
    <col min="2" max="2" width="17.42578125" customWidth="1"/>
    <col min="3" max="3" width="16.140625" style="95" customWidth="1"/>
    <col min="4" max="4" width="11.28515625" bestFit="1" customWidth="1"/>
  </cols>
  <sheetData>
    <row r="1" spans="1:6" s="93" customFormat="1" ht="15.75">
      <c r="A1" s="102" t="s">
        <v>0</v>
      </c>
      <c r="B1" s="102" t="s">
        <v>1</v>
      </c>
      <c r="C1" s="102" t="s">
        <v>16</v>
      </c>
      <c r="D1" s="103"/>
    </row>
    <row r="2" spans="1:6">
      <c r="A2" s="94"/>
      <c r="B2" s="1">
        <f>SUM(B4:B5)+ SUM(B7:B9)+ SUM(B11:B12)+ SUM(B14:B15)</f>
        <v>205</v>
      </c>
      <c r="C2" s="94"/>
      <c r="D2" s="97" t="s">
        <v>41</v>
      </c>
    </row>
    <row r="3" spans="1:6" ht="15.75">
      <c r="A3" s="116" t="s">
        <v>25</v>
      </c>
      <c r="B3" s="117"/>
      <c r="C3" s="117"/>
      <c r="D3" s="91" t="s">
        <v>22</v>
      </c>
    </row>
    <row r="4" spans="1:6" ht="40.5" customHeight="1">
      <c r="A4" s="109" t="s">
        <v>3</v>
      </c>
      <c r="B4" s="113">
        <v>28</v>
      </c>
      <c r="C4" s="105" t="s">
        <v>17</v>
      </c>
      <c r="D4" s="96"/>
    </row>
    <row r="5" spans="1:6">
      <c r="A5" s="109" t="s">
        <v>2</v>
      </c>
      <c r="B5" s="110">
        <v>21</v>
      </c>
      <c r="C5" s="105" t="s">
        <v>17</v>
      </c>
      <c r="D5" s="96"/>
    </row>
    <row r="6" spans="1:6" s="98" customFormat="1">
      <c r="A6" s="114" t="s">
        <v>32</v>
      </c>
      <c r="B6" s="115"/>
      <c r="C6" s="115"/>
      <c r="D6" s="104" t="s">
        <v>23</v>
      </c>
      <c r="F6" s="99"/>
    </row>
    <row r="7" spans="1:6" s="98" customFormat="1" ht="14.25">
      <c r="A7" s="100" t="s">
        <v>4</v>
      </c>
      <c r="B7" s="100">
        <v>30</v>
      </c>
      <c r="C7" s="106" t="s">
        <v>18</v>
      </c>
      <c r="D7" s="101"/>
    </row>
    <row r="8" spans="1:6">
      <c r="A8" s="110" t="s">
        <v>8</v>
      </c>
      <c r="B8" s="110">
        <v>18</v>
      </c>
      <c r="C8" s="107" t="s">
        <v>18</v>
      </c>
      <c r="D8" s="96"/>
    </row>
    <row r="9" spans="1:6" s="98" customFormat="1" ht="14.25">
      <c r="A9" s="111" t="s">
        <v>39</v>
      </c>
      <c r="B9" s="111">
        <v>18</v>
      </c>
      <c r="C9" s="112" t="s">
        <v>18</v>
      </c>
      <c r="D9" s="101"/>
    </row>
    <row r="10" spans="1:6" ht="15.75">
      <c r="A10" s="118" t="s">
        <v>24</v>
      </c>
      <c r="B10" s="119"/>
      <c r="C10" s="119"/>
      <c r="D10" s="91" t="s">
        <v>21</v>
      </c>
    </row>
    <row r="11" spans="1:6">
      <c r="A11" s="110" t="s">
        <v>6</v>
      </c>
      <c r="B11" s="110">
        <v>18</v>
      </c>
      <c r="C11" s="107" t="s">
        <v>18</v>
      </c>
      <c r="D11" s="96"/>
    </row>
    <row r="12" spans="1:6">
      <c r="A12" s="110" t="s">
        <v>15</v>
      </c>
      <c r="B12" s="110">
        <v>24</v>
      </c>
      <c r="C12" s="107" t="s">
        <v>18</v>
      </c>
      <c r="D12" s="96"/>
    </row>
    <row r="13" spans="1:6" s="98" customFormat="1">
      <c r="A13" s="114" t="s">
        <v>36</v>
      </c>
      <c r="B13" s="115"/>
      <c r="C13" s="115"/>
      <c r="D13" s="104" t="s">
        <v>21</v>
      </c>
      <c r="F13" s="99"/>
    </row>
    <row r="14" spans="1:6" s="98" customFormat="1" ht="14.25">
      <c r="A14" s="100" t="s">
        <v>5</v>
      </c>
      <c r="B14" s="100">
        <v>12</v>
      </c>
      <c r="C14" s="106" t="s">
        <v>18</v>
      </c>
      <c r="D14" s="108"/>
    </row>
    <row r="15" spans="1:6" s="98" customFormat="1" ht="14.25">
      <c r="A15" s="100" t="s">
        <v>7</v>
      </c>
      <c r="B15" s="100">
        <v>36</v>
      </c>
      <c r="C15" s="106" t="s">
        <v>18</v>
      </c>
      <c r="D15" s="108"/>
    </row>
    <row r="16" spans="1:6">
      <c r="A16" s="94"/>
      <c r="B16" s="1">
        <f>SUM(B18:B28)</f>
        <v>198</v>
      </c>
      <c r="C16" s="94"/>
      <c r="D16" s="97" t="s">
        <v>41</v>
      </c>
      <c r="F16" s="92"/>
    </row>
    <row r="17" spans="1:4" s="98" customFormat="1">
      <c r="A17" s="114" t="s">
        <v>26</v>
      </c>
      <c r="B17" s="115"/>
      <c r="C17" s="115"/>
      <c r="D17" s="104" t="s">
        <v>21</v>
      </c>
    </row>
    <row r="18" spans="1:4" s="98" customFormat="1" ht="14.25">
      <c r="A18" s="100" t="s">
        <v>9</v>
      </c>
      <c r="B18" s="100">
        <v>30</v>
      </c>
      <c r="C18" s="106" t="s">
        <v>18</v>
      </c>
      <c r="D18" s="108"/>
    </row>
    <row r="19" spans="1:4" s="98" customFormat="1" ht="14.25">
      <c r="A19" s="100" t="s">
        <v>27</v>
      </c>
      <c r="B19" s="100">
        <v>18</v>
      </c>
      <c r="C19" s="106" t="s">
        <v>18</v>
      </c>
      <c r="D19" s="101"/>
    </row>
    <row r="20" spans="1:4" s="98" customFormat="1">
      <c r="A20" s="114" t="s">
        <v>31</v>
      </c>
      <c r="B20" s="115"/>
      <c r="C20" s="115"/>
      <c r="D20" s="104" t="s">
        <v>23</v>
      </c>
    </row>
    <row r="21" spans="1:4" s="98" customFormat="1" ht="14.25">
      <c r="A21" s="100" t="s">
        <v>11</v>
      </c>
      <c r="B21" s="100">
        <v>30</v>
      </c>
      <c r="C21" s="106" t="s">
        <v>18</v>
      </c>
      <c r="D21" s="101"/>
    </row>
    <row r="22" spans="1:4" s="98" customFormat="1" ht="14.25">
      <c r="A22" s="100" t="s">
        <v>40</v>
      </c>
      <c r="B22" s="100">
        <v>18</v>
      </c>
      <c r="C22" s="106" t="s">
        <v>18</v>
      </c>
      <c r="D22" s="101"/>
    </row>
    <row r="23" spans="1:4" s="98" customFormat="1" ht="14.25">
      <c r="A23" s="100" t="s">
        <v>30</v>
      </c>
      <c r="B23" s="100">
        <v>24</v>
      </c>
      <c r="C23" s="106" t="s">
        <v>18</v>
      </c>
      <c r="D23" s="101"/>
    </row>
    <row r="24" spans="1:4" s="98" customFormat="1" ht="16.5" customHeight="1">
      <c r="A24" s="100" t="s">
        <v>12</v>
      </c>
      <c r="B24" s="100">
        <v>18</v>
      </c>
      <c r="C24" s="106" t="s">
        <v>18</v>
      </c>
      <c r="D24" s="101"/>
    </row>
    <row r="25" spans="1:4" s="98" customFormat="1">
      <c r="A25" s="114" t="s">
        <v>28</v>
      </c>
      <c r="B25" s="115"/>
      <c r="C25" s="115"/>
      <c r="D25" s="104" t="s">
        <v>22</v>
      </c>
    </row>
    <row r="26" spans="1:4" s="98" customFormat="1" ht="14.25">
      <c r="A26" s="100" t="s">
        <v>7</v>
      </c>
      <c r="B26" s="100">
        <v>18</v>
      </c>
      <c r="C26" s="106" t="s">
        <v>18</v>
      </c>
      <c r="D26" s="108"/>
    </row>
    <row r="27" spans="1:4" s="98" customFormat="1" ht="14.25">
      <c r="A27" s="100" t="s">
        <v>125</v>
      </c>
      <c r="B27" s="100">
        <v>24</v>
      </c>
      <c r="C27" s="106" t="s">
        <v>18</v>
      </c>
      <c r="D27" s="101"/>
    </row>
    <row r="28" spans="1:4" s="98" customFormat="1" ht="14.25">
      <c r="A28" s="100" t="s">
        <v>10</v>
      </c>
      <c r="B28" s="100">
        <v>18</v>
      </c>
      <c r="C28" s="106" t="s">
        <v>18</v>
      </c>
      <c r="D28" s="108"/>
    </row>
    <row r="29" spans="1:4" s="98" customFormat="1">
      <c r="A29" s="114" t="s">
        <v>29</v>
      </c>
      <c r="B29" s="115"/>
      <c r="C29" s="115"/>
      <c r="D29" s="104" t="s">
        <v>21</v>
      </c>
    </row>
    <row r="30" spans="1:4" s="98" customFormat="1" ht="14.25">
      <c r="A30" s="100" t="s">
        <v>13</v>
      </c>
      <c r="B30" s="100"/>
      <c r="C30" s="106" t="s">
        <v>37</v>
      </c>
      <c r="D30" s="101"/>
    </row>
    <row r="31" spans="1:4" s="98" customFormat="1" ht="14.25">
      <c r="A31" s="100" t="s">
        <v>14</v>
      </c>
      <c r="B31" s="100"/>
      <c r="C31" s="106" t="s">
        <v>38</v>
      </c>
      <c r="D31" s="101"/>
    </row>
  </sheetData>
  <mergeCells count="8">
    <mergeCell ref="A25:C25"/>
    <mergeCell ref="A29:C29"/>
    <mergeCell ref="A20:C20"/>
    <mergeCell ref="A3:C3"/>
    <mergeCell ref="A6:C6"/>
    <mergeCell ref="A10:C10"/>
    <mergeCell ref="A13:C13"/>
    <mergeCell ref="A17:C17"/>
  </mergeCells>
  <pageMargins left="0.7" right="0.7" top="0.75" bottom="0.75" header="0.3" footer="0.3"/>
  <pageSetup paperSize="8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6"/>
  <sheetViews>
    <sheetView workbookViewId="0">
      <selection activeCell="B11" sqref="B11:H11"/>
    </sheetView>
  </sheetViews>
  <sheetFormatPr baseColWidth="10" defaultColWidth="10.85546875" defaultRowHeight="15"/>
  <cols>
    <col min="1" max="1" width="15.5703125" style="8" customWidth="1"/>
    <col min="2" max="7" width="10.85546875" style="8" customWidth="1"/>
    <col min="8" max="8" width="15.42578125" style="8" customWidth="1"/>
    <col min="9" max="9" width="22.5703125" style="8" customWidth="1"/>
    <col min="10" max="11" width="10.85546875" style="8" customWidth="1"/>
    <col min="12" max="12" width="25.140625" style="8" bestFit="1" customWidth="1"/>
    <col min="13" max="13" width="17.5703125" style="8" customWidth="1"/>
    <col min="14" max="14" width="34.42578125" style="8" customWidth="1"/>
    <col min="15" max="15" width="48.42578125" style="8" customWidth="1"/>
    <col min="16" max="256" width="10.85546875" style="8"/>
    <col min="257" max="257" width="15.5703125" style="8" customWidth="1"/>
    <col min="258" max="263" width="10.85546875" style="8" customWidth="1"/>
    <col min="264" max="264" width="15.42578125" style="8" customWidth="1"/>
    <col min="265" max="265" width="22.5703125" style="8" customWidth="1"/>
    <col min="266" max="267" width="10.85546875" style="8" customWidth="1"/>
    <col min="268" max="268" width="25.140625" style="8" bestFit="1" customWidth="1"/>
    <col min="269" max="269" width="17.5703125" style="8" customWidth="1"/>
    <col min="270" max="270" width="34.42578125" style="8" customWidth="1"/>
    <col min="271" max="271" width="48.42578125" style="8" customWidth="1"/>
    <col min="272" max="512" width="10.85546875" style="8"/>
    <col min="513" max="513" width="15.5703125" style="8" customWidth="1"/>
    <col min="514" max="519" width="10.85546875" style="8" customWidth="1"/>
    <col min="520" max="520" width="15.42578125" style="8" customWidth="1"/>
    <col min="521" max="521" width="22.5703125" style="8" customWidth="1"/>
    <col min="522" max="523" width="10.85546875" style="8" customWidth="1"/>
    <col min="524" max="524" width="25.140625" style="8" bestFit="1" customWidth="1"/>
    <col min="525" max="525" width="17.5703125" style="8" customWidth="1"/>
    <col min="526" max="526" width="34.42578125" style="8" customWidth="1"/>
    <col min="527" max="527" width="48.42578125" style="8" customWidth="1"/>
    <col min="528" max="768" width="10.85546875" style="8"/>
    <col min="769" max="769" width="15.5703125" style="8" customWidth="1"/>
    <col min="770" max="775" width="10.85546875" style="8" customWidth="1"/>
    <col min="776" max="776" width="15.42578125" style="8" customWidth="1"/>
    <col min="777" max="777" width="22.5703125" style="8" customWidth="1"/>
    <col min="778" max="779" width="10.85546875" style="8" customWidth="1"/>
    <col min="780" max="780" width="25.140625" style="8" bestFit="1" customWidth="1"/>
    <col min="781" max="781" width="17.5703125" style="8" customWidth="1"/>
    <col min="782" max="782" width="34.42578125" style="8" customWidth="1"/>
    <col min="783" max="783" width="48.42578125" style="8" customWidth="1"/>
    <col min="784" max="1024" width="10.85546875" style="8"/>
    <col min="1025" max="1025" width="15.5703125" style="8" customWidth="1"/>
    <col min="1026" max="1031" width="10.85546875" style="8" customWidth="1"/>
    <col min="1032" max="1032" width="15.42578125" style="8" customWidth="1"/>
    <col min="1033" max="1033" width="22.5703125" style="8" customWidth="1"/>
    <col min="1034" max="1035" width="10.85546875" style="8" customWidth="1"/>
    <col min="1036" max="1036" width="25.140625" style="8" bestFit="1" customWidth="1"/>
    <col min="1037" max="1037" width="17.5703125" style="8" customWidth="1"/>
    <col min="1038" max="1038" width="34.42578125" style="8" customWidth="1"/>
    <col min="1039" max="1039" width="48.42578125" style="8" customWidth="1"/>
    <col min="1040" max="1280" width="10.85546875" style="8"/>
    <col min="1281" max="1281" width="15.5703125" style="8" customWidth="1"/>
    <col min="1282" max="1287" width="10.85546875" style="8" customWidth="1"/>
    <col min="1288" max="1288" width="15.42578125" style="8" customWidth="1"/>
    <col min="1289" max="1289" width="22.5703125" style="8" customWidth="1"/>
    <col min="1290" max="1291" width="10.85546875" style="8" customWidth="1"/>
    <col min="1292" max="1292" width="25.140625" style="8" bestFit="1" customWidth="1"/>
    <col min="1293" max="1293" width="17.5703125" style="8" customWidth="1"/>
    <col min="1294" max="1294" width="34.42578125" style="8" customWidth="1"/>
    <col min="1295" max="1295" width="48.42578125" style="8" customWidth="1"/>
    <col min="1296" max="1536" width="10.85546875" style="8"/>
    <col min="1537" max="1537" width="15.5703125" style="8" customWidth="1"/>
    <col min="1538" max="1543" width="10.85546875" style="8" customWidth="1"/>
    <col min="1544" max="1544" width="15.42578125" style="8" customWidth="1"/>
    <col min="1545" max="1545" width="22.5703125" style="8" customWidth="1"/>
    <col min="1546" max="1547" width="10.85546875" style="8" customWidth="1"/>
    <col min="1548" max="1548" width="25.140625" style="8" bestFit="1" customWidth="1"/>
    <col min="1549" max="1549" width="17.5703125" style="8" customWidth="1"/>
    <col min="1550" max="1550" width="34.42578125" style="8" customWidth="1"/>
    <col min="1551" max="1551" width="48.42578125" style="8" customWidth="1"/>
    <col min="1552" max="1792" width="10.85546875" style="8"/>
    <col min="1793" max="1793" width="15.5703125" style="8" customWidth="1"/>
    <col min="1794" max="1799" width="10.85546875" style="8" customWidth="1"/>
    <col min="1800" max="1800" width="15.42578125" style="8" customWidth="1"/>
    <col min="1801" max="1801" width="22.5703125" style="8" customWidth="1"/>
    <col min="1802" max="1803" width="10.85546875" style="8" customWidth="1"/>
    <col min="1804" max="1804" width="25.140625" style="8" bestFit="1" customWidth="1"/>
    <col min="1805" max="1805" width="17.5703125" style="8" customWidth="1"/>
    <col min="1806" max="1806" width="34.42578125" style="8" customWidth="1"/>
    <col min="1807" max="1807" width="48.42578125" style="8" customWidth="1"/>
    <col min="1808" max="2048" width="10.85546875" style="8"/>
    <col min="2049" max="2049" width="15.5703125" style="8" customWidth="1"/>
    <col min="2050" max="2055" width="10.85546875" style="8" customWidth="1"/>
    <col min="2056" max="2056" width="15.42578125" style="8" customWidth="1"/>
    <col min="2057" max="2057" width="22.5703125" style="8" customWidth="1"/>
    <col min="2058" max="2059" width="10.85546875" style="8" customWidth="1"/>
    <col min="2060" max="2060" width="25.140625" style="8" bestFit="1" customWidth="1"/>
    <col min="2061" max="2061" width="17.5703125" style="8" customWidth="1"/>
    <col min="2062" max="2062" width="34.42578125" style="8" customWidth="1"/>
    <col min="2063" max="2063" width="48.42578125" style="8" customWidth="1"/>
    <col min="2064" max="2304" width="10.85546875" style="8"/>
    <col min="2305" max="2305" width="15.5703125" style="8" customWidth="1"/>
    <col min="2306" max="2311" width="10.85546875" style="8" customWidth="1"/>
    <col min="2312" max="2312" width="15.42578125" style="8" customWidth="1"/>
    <col min="2313" max="2313" width="22.5703125" style="8" customWidth="1"/>
    <col min="2314" max="2315" width="10.85546875" style="8" customWidth="1"/>
    <col min="2316" max="2316" width="25.140625" style="8" bestFit="1" customWidth="1"/>
    <col min="2317" max="2317" width="17.5703125" style="8" customWidth="1"/>
    <col min="2318" max="2318" width="34.42578125" style="8" customWidth="1"/>
    <col min="2319" max="2319" width="48.42578125" style="8" customWidth="1"/>
    <col min="2320" max="2560" width="10.85546875" style="8"/>
    <col min="2561" max="2561" width="15.5703125" style="8" customWidth="1"/>
    <col min="2562" max="2567" width="10.85546875" style="8" customWidth="1"/>
    <col min="2568" max="2568" width="15.42578125" style="8" customWidth="1"/>
    <col min="2569" max="2569" width="22.5703125" style="8" customWidth="1"/>
    <col min="2570" max="2571" width="10.85546875" style="8" customWidth="1"/>
    <col min="2572" max="2572" width="25.140625" style="8" bestFit="1" customWidth="1"/>
    <col min="2573" max="2573" width="17.5703125" style="8" customWidth="1"/>
    <col min="2574" max="2574" width="34.42578125" style="8" customWidth="1"/>
    <col min="2575" max="2575" width="48.42578125" style="8" customWidth="1"/>
    <col min="2576" max="2816" width="10.85546875" style="8"/>
    <col min="2817" max="2817" width="15.5703125" style="8" customWidth="1"/>
    <col min="2818" max="2823" width="10.85546875" style="8" customWidth="1"/>
    <col min="2824" max="2824" width="15.42578125" style="8" customWidth="1"/>
    <col min="2825" max="2825" width="22.5703125" style="8" customWidth="1"/>
    <col min="2826" max="2827" width="10.85546875" style="8" customWidth="1"/>
    <col min="2828" max="2828" width="25.140625" style="8" bestFit="1" customWidth="1"/>
    <col min="2829" max="2829" width="17.5703125" style="8" customWidth="1"/>
    <col min="2830" max="2830" width="34.42578125" style="8" customWidth="1"/>
    <col min="2831" max="2831" width="48.42578125" style="8" customWidth="1"/>
    <col min="2832" max="3072" width="10.85546875" style="8"/>
    <col min="3073" max="3073" width="15.5703125" style="8" customWidth="1"/>
    <col min="3074" max="3079" width="10.85546875" style="8" customWidth="1"/>
    <col min="3080" max="3080" width="15.42578125" style="8" customWidth="1"/>
    <col min="3081" max="3081" width="22.5703125" style="8" customWidth="1"/>
    <col min="3082" max="3083" width="10.85546875" style="8" customWidth="1"/>
    <col min="3084" max="3084" width="25.140625" style="8" bestFit="1" customWidth="1"/>
    <col min="3085" max="3085" width="17.5703125" style="8" customWidth="1"/>
    <col min="3086" max="3086" width="34.42578125" style="8" customWidth="1"/>
    <col min="3087" max="3087" width="48.42578125" style="8" customWidth="1"/>
    <col min="3088" max="3328" width="10.85546875" style="8"/>
    <col min="3329" max="3329" width="15.5703125" style="8" customWidth="1"/>
    <col min="3330" max="3335" width="10.85546875" style="8" customWidth="1"/>
    <col min="3336" max="3336" width="15.42578125" style="8" customWidth="1"/>
    <col min="3337" max="3337" width="22.5703125" style="8" customWidth="1"/>
    <col min="3338" max="3339" width="10.85546875" style="8" customWidth="1"/>
    <col min="3340" max="3340" width="25.140625" style="8" bestFit="1" customWidth="1"/>
    <col min="3341" max="3341" width="17.5703125" style="8" customWidth="1"/>
    <col min="3342" max="3342" width="34.42578125" style="8" customWidth="1"/>
    <col min="3343" max="3343" width="48.42578125" style="8" customWidth="1"/>
    <col min="3344" max="3584" width="10.85546875" style="8"/>
    <col min="3585" max="3585" width="15.5703125" style="8" customWidth="1"/>
    <col min="3586" max="3591" width="10.85546875" style="8" customWidth="1"/>
    <col min="3592" max="3592" width="15.42578125" style="8" customWidth="1"/>
    <col min="3593" max="3593" width="22.5703125" style="8" customWidth="1"/>
    <col min="3594" max="3595" width="10.85546875" style="8" customWidth="1"/>
    <col min="3596" max="3596" width="25.140625" style="8" bestFit="1" customWidth="1"/>
    <col min="3597" max="3597" width="17.5703125" style="8" customWidth="1"/>
    <col min="3598" max="3598" width="34.42578125" style="8" customWidth="1"/>
    <col min="3599" max="3599" width="48.42578125" style="8" customWidth="1"/>
    <col min="3600" max="3840" width="10.85546875" style="8"/>
    <col min="3841" max="3841" width="15.5703125" style="8" customWidth="1"/>
    <col min="3842" max="3847" width="10.85546875" style="8" customWidth="1"/>
    <col min="3848" max="3848" width="15.42578125" style="8" customWidth="1"/>
    <col min="3849" max="3849" width="22.5703125" style="8" customWidth="1"/>
    <col min="3850" max="3851" width="10.85546875" style="8" customWidth="1"/>
    <col min="3852" max="3852" width="25.140625" style="8" bestFit="1" customWidth="1"/>
    <col min="3853" max="3853" width="17.5703125" style="8" customWidth="1"/>
    <col min="3854" max="3854" width="34.42578125" style="8" customWidth="1"/>
    <col min="3855" max="3855" width="48.42578125" style="8" customWidth="1"/>
    <col min="3856" max="4096" width="10.85546875" style="8"/>
    <col min="4097" max="4097" width="15.5703125" style="8" customWidth="1"/>
    <col min="4098" max="4103" width="10.85546875" style="8" customWidth="1"/>
    <col min="4104" max="4104" width="15.42578125" style="8" customWidth="1"/>
    <col min="4105" max="4105" width="22.5703125" style="8" customWidth="1"/>
    <col min="4106" max="4107" width="10.85546875" style="8" customWidth="1"/>
    <col min="4108" max="4108" width="25.140625" style="8" bestFit="1" customWidth="1"/>
    <col min="4109" max="4109" width="17.5703125" style="8" customWidth="1"/>
    <col min="4110" max="4110" width="34.42578125" style="8" customWidth="1"/>
    <col min="4111" max="4111" width="48.42578125" style="8" customWidth="1"/>
    <col min="4112" max="4352" width="10.85546875" style="8"/>
    <col min="4353" max="4353" width="15.5703125" style="8" customWidth="1"/>
    <col min="4354" max="4359" width="10.85546875" style="8" customWidth="1"/>
    <col min="4360" max="4360" width="15.42578125" style="8" customWidth="1"/>
    <col min="4361" max="4361" width="22.5703125" style="8" customWidth="1"/>
    <col min="4362" max="4363" width="10.85546875" style="8" customWidth="1"/>
    <col min="4364" max="4364" width="25.140625" style="8" bestFit="1" customWidth="1"/>
    <col min="4365" max="4365" width="17.5703125" style="8" customWidth="1"/>
    <col min="4366" max="4366" width="34.42578125" style="8" customWidth="1"/>
    <col min="4367" max="4367" width="48.42578125" style="8" customWidth="1"/>
    <col min="4368" max="4608" width="10.85546875" style="8"/>
    <col min="4609" max="4609" width="15.5703125" style="8" customWidth="1"/>
    <col min="4610" max="4615" width="10.85546875" style="8" customWidth="1"/>
    <col min="4616" max="4616" width="15.42578125" style="8" customWidth="1"/>
    <col min="4617" max="4617" width="22.5703125" style="8" customWidth="1"/>
    <col min="4618" max="4619" width="10.85546875" style="8" customWidth="1"/>
    <col min="4620" max="4620" width="25.140625" style="8" bestFit="1" customWidth="1"/>
    <col min="4621" max="4621" width="17.5703125" style="8" customWidth="1"/>
    <col min="4622" max="4622" width="34.42578125" style="8" customWidth="1"/>
    <col min="4623" max="4623" width="48.42578125" style="8" customWidth="1"/>
    <col min="4624" max="4864" width="10.85546875" style="8"/>
    <col min="4865" max="4865" width="15.5703125" style="8" customWidth="1"/>
    <col min="4866" max="4871" width="10.85546875" style="8" customWidth="1"/>
    <col min="4872" max="4872" width="15.42578125" style="8" customWidth="1"/>
    <col min="4873" max="4873" width="22.5703125" style="8" customWidth="1"/>
    <col min="4874" max="4875" width="10.85546875" style="8" customWidth="1"/>
    <col min="4876" max="4876" width="25.140625" style="8" bestFit="1" customWidth="1"/>
    <col min="4877" max="4877" width="17.5703125" style="8" customWidth="1"/>
    <col min="4878" max="4878" width="34.42578125" style="8" customWidth="1"/>
    <col min="4879" max="4879" width="48.42578125" style="8" customWidth="1"/>
    <col min="4880" max="5120" width="10.85546875" style="8"/>
    <col min="5121" max="5121" width="15.5703125" style="8" customWidth="1"/>
    <col min="5122" max="5127" width="10.85546875" style="8" customWidth="1"/>
    <col min="5128" max="5128" width="15.42578125" style="8" customWidth="1"/>
    <col min="5129" max="5129" width="22.5703125" style="8" customWidth="1"/>
    <col min="5130" max="5131" width="10.85546875" style="8" customWidth="1"/>
    <col min="5132" max="5132" width="25.140625" style="8" bestFit="1" customWidth="1"/>
    <col min="5133" max="5133" width="17.5703125" style="8" customWidth="1"/>
    <col min="5134" max="5134" width="34.42578125" style="8" customWidth="1"/>
    <col min="5135" max="5135" width="48.42578125" style="8" customWidth="1"/>
    <col min="5136" max="5376" width="10.85546875" style="8"/>
    <col min="5377" max="5377" width="15.5703125" style="8" customWidth="1"/>
    <col min="5378" max="5383" width="10.85546875" style="8" customWidth="1"/>
    <col min="5384" max="5384" width="15.42578125" style="8" customWidth="1"/>
    <col min="5385" max="5385" width="22.5703125" style="8" customWidth="1"/>
    <col min="5386" max="5387" width="10.85546875" style="8" customWidth="1"/>
    <col min="5388" max="5388" width="25.140625" style="8" bestFit="1" customWidth="1"/>
    <col min="5389" max="5389" width="17.5703125" style="8" customWidth="1"/>
    <col min="5390" max="5390" width="34.42578125" style="8" customWidth="1"/>
    <col min="5391" max="5391" width="48.42578125" style="8" customWidth="1"/>
    <col min="5392" max="5632" width="10.85546875" style="8"/>
    <col min="5633" max="5633" width="15.5703125" style="8" customWidth="1"/>
    <col min="5634" max="5639" width="10.85546875" style="8" customWidth="1"/>
    <col min="5640" max="5640" width="15.42578125" style="8" customWidth="1"/>
    <col min="5641" max="5641" width="22.5703125" style="8" customWidth="1"/>
    <col min="5642" max="5643" width="10.85546875" style="8" customWidth="1"/>
    <col min="5644" max="5644" width="25.140625" style="8" bestFit="1" customWidth="1"/>
    <col min="5645" max="5645" width="17.5703125" style="8" customWidth="1"/>
    <col min="5646" max="5646" width="34.42578125" style="8" customWidth="1"/>
    <col min="5647" max="5647" width="48.42578125" style="8" customWidth="1"/>
    <col min="5648" max="5888" width="10.85546875" style="8"/>
    <col min="5889" max="5889" width="15.5703125" style="8" customWidth="1"/>
    <col min="5890" max="5895" width="10.85546875" style="8" customWidth="1"/>
    <col min="5896" max="5896" width="15.42578125" style="8" customWidth="1"/>
    <col min="5897" max="5897" width="22.5703125" style="8" customWidth="1"/>
    <col min="5898" max="5899" width="10.85546875" style="8" customWidth="1"/>
    <col min="5900" max="5900" width="25.140625" style="8" bestFit="1" customWidth="1"/>
    <col min="5901" max="5901" width="17.5703125" style="8" customWidth="1"/>
    <col min="5902" max="5902" width="34.42578125" style="8" customWidth="1"/>
    <col min="5903" max="5903" width="48.42578125" style="8" customWidth="1"/>
    <col min="5904" max="6144" width="10.85546875" style="8"/>
    <col min="6145" max="6145" width="15.5703125" style="8" customWidth="1"/>
    <col min="6146" max="6151" width="10.85546875" style="8" customWidth="1"/>
    <col min="6152" max="6152" width="15.42578125" style="8" customWidth="1"/>
    <col min="6153" max="6153" width="22.5703125" style="8" customWidth="1"/>
    <col min="6154" max="6155" width="10.85546875" style="8" customWidth="1"/>
    <col min="6156" max="6156" width="25.140625" style="8" bestFit="1" customWidth="1"/>
    <col min="6157" max="6157" width="17.5703125" style="8" customWidth="1"/>
    <col min="6158" max="6158" width="34.42578125" style="8" customWidth="1"/>
    <col min="6159" max="6159" width="48.42578125" style="8" customWidth="1"/>
    <col min="6160" max="6400" width="10.85546875" style="8"/>
    <col min="6401" max="6401" width="15.5703125" style="8" customWidth="1"/>
    <col min="6402" max="6407" width="10.85546875" style="8" customWidth="1"/>
    <col min="6408" max="6408" width="15.42578125" style="8" customWidth="1"/>
    <col min="6409" max="6409" width="22.5703125" style="8" customWidth="1"/>
    <col min="6410" max="6411" width="10.85546875" style="8" customWidth="1"/>
    <col min="6412" max="6412" width="25.140625" style="8" bestFit="1" customWidth="1"/>
    <col min="6413" max="6413" width="17.5703125" style="8" customWidth="1"/>
    <col min="6414" max="6414" width="34.42578125" style="8" customWidth="1"/>
    <col min="6415" max="6415" width="48.42578125" style="8" customWidth="1"/>
    <col min="6416" max="6656" width="10.85546875" style="8"/>
    <col min="6657" max="6657" width="15.5703125" style="8" customWidth="1"/>
    <col min="6658" max="6663" width="10.85546875" style="8" customWidth="1"/>
    <col min="6664" max="6664" width="15.42578125" style="8" customWidth="1"/>
    <col min="6665" max="6665" width="22.5703125" style="8" customWidth="1"/>
    <col min="6666" max="6667" width="10.85546875" style="8" customWidth="1"/>
    <col min="6668" max="6668" width="25.140625" style="8" bestFit="1" customWidth="1"/>
    <col min="6669" max="6669" width="17.5703125" style="8" customWidth="1"/>
    <col min="6670" max="6670" width="34.42578125" style="8" customWidth="1"/>
    <col min="6671" max="6671" width="48.42578125" style="8" customWidth="1"/>
    <col min="6672" max="6912" width="10.85546875" style="8"/>
    <col min="6913" max="6913" width="15.5703125" style="8" customWidth="1"/>
    <col min="6914" max="6919" width="10.85546875" style="8" customWidth="1"/>
    <col min="6920" max="6920" width="15.42578125" style="8" customWidth="1"/>
    <col min="6921" max="6921" width="22.5703125" style="8" customWidth="1"/>
    <col min="6922" max="6923" width="10.85546875" style="8" customWidth="1"/>
    <col min="6924" max="6924" width="25.140625" style="8" bestFit="1" customWidth="1"/>
    <col min="6925" max="6925" width="17.5703125" style="8" customWidth="1"/>
    <col min="6926" max="6926" width="34.42578125" style="8" customWidth="1"/>
    <col min="6927" max="6927" width="48.42578125" style="8" customWidth="1"/>
    <col min="6928" max="7168" width="10.85546875" style="8"/>
    <col min="7169" max="7169" width="15.5703125" style="8" customWidth="1"/>
    <col min="7170" max="7175" width="10.85546875" style="8" customWidth="1"/>
    <col min="7176" max="7176" width="15.42578125" style="8" customWidth="1"/>
    <col min="7177" max="7177" width="22.5703125" style="8" customWidth="1"/>
    <col min="7178" max="7179" width="10.85546875" style="8" customWidth="1"/>
    <col min="7180" max="7180" width="25.140625" style="8" bestFit="1" customWidth="1"/>
    <col min="7181" max="7181" width="17.5703125" style="8" customWidth="1"/>
    <col min="7182" max="7182" width="34.42578125" style="8" customWidth="1"/>
    <col min="7183" max="7183" width="48.42578125" style="8" customWidth="1"/>
    <col min="7184" max="7424" width="10.85546875" style="8"/>
    <col min="7425" max="7425" width="15.5703125" style="8" customWidth="1"/>
    <col min="7426" max="7431" width="10.85546875" style="8" customWidth="1"/>
    <col min="7432" max="7432" width="15.42578125" style="8" customWidth="1"/>
    <col min="7433" max="7433" width="22.5703125" style="8" customWidth="1"/>
    <col min="7434" max="7435" width="10.85546875" style="8" customWidth="1"/>
    <col min="7436" max="7436" width="25.140625" style="8" bestFit="1" customWidth="1"/>
    <col min="7437" max="7437" width="17.5703125" style="8" customWidth="1"/>
    <col min="7438" max="7438" width="34.42578125" style="8" customWidth="1"/>
    <col min="7439" max="7439" width="48.42578125" style="8" customWidth="1"/>
    <col min="7440" max="7680" width="10.85546875" style="8"/>
    <col min="7681" max="7681" width="15.5703125" style="8" customWidth="1"/>
    <col min="7682" max="7687" width="10.85546875" style="8" customWidth="1"/>
    <col min="7688" max="7688" width="15.42578125" style="8" customWidth="1"/>
    <col min="7689" max="7689" width="22.5703125" style="8" customWidth="1"/>
    <col min="7690" max="7691" width="10.85546875" style="8" customWidth="1"/>
    <col min="7692" max="7692" width="25.140625" style="8" bestFit="1" customWidth="1"/>
    <col min="7693" max="7693" width="17.5703125" style="8" customWidth="1"/>
    <col min="7694" max="7694" width="34.42578125" style="8" customWidth="1"/>
    <col min="7695" max="7695" width="48.42578125" style="8" customWidth="1"/>
    <col min="7696" max="7936" width="10.85546875" style="8"/>
    <col min="7937" max="7937" width="15.5703125" style="8" customWidth="1"/>
    <col min="7938" max="7943" width="10.85546875" style="8" customWidth="1"/>
    <col min="7944" max="7944" width="15.42578125" style="8" customWidth="1"/>
    <col min="7945" max="7945" width="22.5703125" style="8" customWidth="1"/>
    <col min="7946" max="7947" width="10.85546875" style="8" customWidth="1"/>
    <col min="7948" max="7948" width="25.140625" style="8" bestFit="1" customWidth="1"/>
    <col min="7949" max="7949" width="17.5703125" style="8" customWidth="1"/>
    <col min="7950" max="7950" width="34.42578125" style="8" customWidth="1"/>
    <col min="7951" max="7951" width="48.42578125" style="8" customWidth="1"/>
    <col min="7952" max="8192" width="10.85546875" style="8"/>
    <col min="8193" max="8193" width="15.5703125" style="8" customWidth="1"/>
    <col min="8194" max="8199" width="10.85546875" style="8" customWidth="1"/>
    <col min="8200" max="8200" width="15.42578125" style="8" customWidth="1"/>
    <col min="8201" max="8201" width="22.5703125" style="8" customWidth="1"/>
    <col min="8202" max="8203" width="10.85546875" style="8" customWidth="1"/>
    <col min="8204" max="8204" width="25.140625" style="8" bestFit="1" customWidth="1"/>
    <col min="8205" max="8205" width="17.5703125" style="8" customWidth="1"/>
    <col min="8206" max="8206" width="34.42578125" style="8" customWidth="1"/>
    <col min="8207" max="8207" width="48.42578125" style="8" customWidth="1"/>
    <col min="8208" max="8448" width="10.85546875" style="8"/>
    <col min="8449" max="8449" width="15.5703125" style="8" customWidth="1"/>
    <col min="8450" max="8455" width="10.85546875" style="8" customWidth="1"/>
    <col min="8456" max="8456" width="15.42578125" style="8" customWidth="1"/>
    <col min="8457" max="8457" width="22.5703125" style="8" customWidth="1"/>
    <col min="8458" max="8459" width="10.85546875" style="8" customWidth="1"/>
    <col min="8460" max="8460" width="25.140625" style="8" bestFit="1" customWidth="1"/>
    <col min="8461" max="8461" width="17.5703125" style="8" customWidth="1"/>
    <col min="8462" max="8462" width="34.42578125" style="8" customWidth="1"/>
    <col min="8463" max="8463" width="48.42578125" style="8" customWidth="1"/>
    <col min="8464" max="8704" width="10.85546875" style="8"/>
    <col min="8705" max="8705" width="15.5703125" style="8" customWidth="1"/>
    <col min="8706" max="8711" width="10.85546875" style="8" customWidth="1"/>
    <col min="8712" max="8712" width="15.42578125" style="8" customWidth="1"/>
    <col min="8713" max="8713" width="22.5703125" style="8" customWidth="1"/>
    <col min="8714" max="8715" width="10.85546875" style="8" customWidth="1"/>
    <col min="8716" max="8716" width="25.140625" style="8" bestFit="1" customWidth="1"/>
    <col min="8717" max="8717" width="17.5703125" style="8" customWidth="1"/>
    <col min="8718" max="8718" width="34.42578125" style="8" customWidth="1"/>
    <col min="8719" max="8719" width="48.42578125" style="8" customWidth="1"/>
    <col min="8720" max="8960" width="10.85546875" style="8"/>
    <col min="8961" max="8961" width="15.5703125" style="8" customWidth="1"/>
    <col min="8962" max="8967" width="10.85546875" style="8" customWidth="1"/>
    <col min="8968" max="8968" width="15.42578125" style="8" customWidth="1"/>
    <col min="8969" max="8969" width="22.5703125" style="8" customWidth="1"/>
    <col min="8970" max="8971" width="10.85546875" style="8" customWidth="1"/>
    <col min="8972" max="8972" width="25.140625" style="8" bestFit="1" customWidth="1"/>
    <col min="8973" max="8973" width="17.5703125" style="8" customWidth="1"/>
    <col min="8974" max="8974" width="34.42578125" style="8" customWidth="1"/>
    <col min="8975" max="8975" width="48.42578125" style="8" customWidth="1"/>
    <col min="8976" max="9216" width="10.85546875" style="8"/>
    <col min="9217" max="9217" width="15.5703125" style="8" customWidth="1"/>
    <col min="9218" max="9223" width="10.85546875" style="8" customWidth="1"/>
    <col min="9224" max="9224" width="15.42578125" style="8" customWidth="1"/>
    <col min="9225" max="9225" width="22.5703125" style="8" customWidth="1"/>
    <col min="9226" max="9227" width="10.85546875" style="8" customWidth="1"/>
    <col min="9228" max="9228" width="25.140625" style="8" bestFit="1" customWidth="1"/>
    <col min="9229" max="9229" width="17.5703125" style="8" customWidth="1"/>
    <col min="9230" max="9230" width="34.42578125" style="8" customWidth="1"/>
    <col min="9231" max="9231" width="48.42578125" style="8" customWidth="1"/>
    <col min="9232" max="9472" width="10.85546875" style="8"/>
    <col min="9473" max="9473" width="15.5703125" style="8" customWidth="1"/>
    <col min="9474" max="9479" width="10.85546875" style="8" customWidth="1"/>
    <col min="9480" max="9480" width="15.42578125" style="8" customWidth="1"/>
    <col min="9481" max="9481" width="22.5703125" style="8" customWidth="1"/>
    <col min="9482" max="9483" width="10.85546875" style="8" customWidth="1"/>
    <col min="9484" max="9484" width="25.140625" style="8" bestFit="1" customWidth="1"/>
    <col min="9485" max="9485" width="17.5703125" style="8" customWidth="1"/>
    <col min="9486" max="9486" width="34.42578125" style="8" customWidth="1"/>
    <col min="9487" max="9487" width="48.42578125" style="8" customWidth="1"/>
    <col min="9488" max="9728" width="10.85546875" style="8"/>
    <col min="9729" max="9729" width="15.5703125" style="8" customWidth="1"/>
    <col min="9730" max="9735" width="10.85546875" style="8" customWidth="1"/>
    <col min="9736" max="9736" width="15.42578125" style="8" customWidth="1"/>
    <col min="9737" max="9737" width="22.5703125" style="8" customWidth="1"/>
    <col min="9738" max="9739" width="10.85546875" style="8" customWidth="1"/>
    <col min="9740" max="9740" width="25.140625" style="8" bestFit="1" customWidth="1"/>
    <col min="9741" max="9741" width="17.5703125" style="8" customWidth="1"/>
    <col min="9742" max="9742" width="34.42578125" style="8" customWidth="1"/>
    <col min="9743" max="9743" width="48.42578125" style="8" customWidth="1"/>
    <col min="9744" max="9984" width="10.85546875" style="8"/>
    <col min="9985" max="9985" width="15.5703125" style="8" customWidth="1"/>
    <col min="9986" max="9991" width="10.85546875" style="8" customWidth="1"/>
    <col min="9992" max="9992" width="15.42578125" style="8" customWidth="1"/>
    <col min="9993" max="9993" width="22.5703125" style="8" customWidth="1"/>
    <col min="9994" max="9995" width="10.85546875" style="8" customWidth="1"/>
    <col min="9996" max="9996" width="25.140625" style="8" bestFit="1" customWidth="1"/>
    <col min="9997" max="9997" width="17.5703125" style="8" customWidth="1"/>
    <col min="9998" max="9998" width="34.42578125" style="8" customWidth="1"/>
    <col min="9999" max="9999" width="48.42578125" style="8" customWidth="1"/>
    <col min="10000" max="10240" width="10.85546875" style="8"/>
    <col min="10241" max="10241" width="15.5703125" style="8" customWidth="1"/>
    <col min="10242" max="10247" width="10.85546875" style="8" customWidth="1"/>
    <col min="10248" max="10248" width="15.42578125" style="8" customWidth="1"/>
    <col min="10249" max="10249" width="22.5703125" style="8" customWidth="1"/>
    <col min="10250" max="10251" width="10.85546875" style="8" customWidth="1"/>
    <col min="10252" max="10252" width="25.140625" style="8" bestFit="1" customWidth="1"/>
    <col min="10253" max="10253" width="17.5703125" style="8" customWidth="1"/>
    <col min="10254" max="10254" width="34.42578125" style="8" customWidth="1"/>
    <col min="10255" max="10255" width="48.42578125" style="8" customWidth="1"/>
    <col min="10256" max="10496" width="10.85546875" style="8"/>
    <col min="10497" max="10497" width="15.5703125" style="8" customWidth="1"/>
    <col min="10498" max="10503" width="10.85546875" style="8" customWidth="1"/>
    <col min="10504" max="10504" width="15.42578125" style="8" customWidth="1"/>
    <col min="10505" max="10505" width="22.5703125" style="8" customWidth="1"/>
    <col min="10506" max="10507" width="10.85546875" style="8" customWidth="1"/>
    <col min="10508" max="10508" width="25.140625" style="8" bestFit="1" customWidth="1"/>
    <col min="10509" max="10509" width="17.5703125" style="8" customWidth="1"/>
    <col min="10510" max="10510" width="34.42578125" style="8" customWidth="1"/>
    <col min="10511" max="10511" width="48.42578125" style="8" customWidth="1"/>
    <col min="10512" max="10752" width="10.85546875" style="8"/>
    <col min="10753" max="10753" width="15.5703125" style="8" customWidth="1"/>
    <col min="10754" max="10759" width="10.85546875" style="8" customWidth="1"/>
    <col min="10760" max="10760" width="15.42578125" style="8" customWidth="1"/>
    <col min="10761" max="10761" width="22.5703125" style="8" customWidth="1"/>
    <col min="10762" max="10763" width="10.85546875" style="8" customWidth="1"/>
    <col min="10764" max="10764" width="25.140625" style="8" bestFit="1" customWidth="1"/>
    <col min="10765" max="10765" width="17.5703125" style="8" customWidth="1"/>
    <col min="10766" max="10766" width="34.42578125" style="8" customWidth="1"/>
    <col min="10767" max="10767" width="48.42578125" style="8" customWidth="1"/>
    <col min="10768" max="11008" width="10.85546875" style="8"/>
    <col min="11009" max="11009" width="15.5703125" style="8" customWidth="1"/>
    <col min="11010" max="11015" width="10.85546875" style="8" customWidth="1"/>
    <col min="11016" max="11016" width="15.42578125" style="8" customWidth="1"/>
    <col min="11017" max="11017" width="22.5703125" style="8" customWidth="1"/>
    <col min="11018" max="11019" width="10.85546875" style="8" customWidth="1"/>
    <col min="11020" max="11020" width="25.140625" style="8" bestFit="1" customWidth="1"/>
    <col min="11021" max="11021" width="17.5703125" style="8" customWidth="1"/>
    <col min="11022" max="11022" width="34.42578125" style="8" customWidth="1"/>
    <col min="11023" max="11023" width="48.42578125" style="8" customWidth="1"/>
    <col min="11024" max="11264" width="10.85546875" style="8"/>
    <col min="11265" max="11265" width="15.5703125" style="8" customWidth="1"/>
    <col min="11266" max="11271" width="10.85546875" style="8" customWidth="1"/>
    <col min="11272" max="11272" width="15.42578125" style="8" customWidth="1"/>
    <col min="11273" max="11273" width="22.5703125" style="8" customWidth="1"/>
    <col min="11274" max="11275" width="10.85546875" style="8" customWidth="1"/>
    <col min="11276" max="11276" width="25.140625" style="8" bestFit="1" customWidth="1"/>
    <col min="11277" max="11277" width="17.5703125" style="8" customWidth="1"/>
    <col min="11278" max="11278" width="34.42578125" style="8" customWidth="1"/>
    <col min="11279" max="11279" width="48.42578125" style="8" customWidth="1"/>
    <col min="11280" max="11520" width="10.85546875" style="8"/>
    <col min="11521" max="11521" width="15.5703125" style="8" customWidth="1"/>
    <col min="11522" max="11527" width="10.85546875" style="8" customWidth="1"/>
    <col min="11528" max="11528" width="15.42578125" style="8" customWidth="1"/>
    <col min="11529" max="11529" width="22.5703125" style="8" customWidth="1"/>
    <col min="11530" max="11531" width="10.85546875" style="8" customWidth="1"/>
    <col min="11532" max="11532" width="25.140625" style="8" bestFit="1" customWidth="1"/>
    <col min="11533" max="11533" width="17.5703125" style="8" customWidth="1"/>
    <col min="11534" max="11534" width="34.42578125" style="8" customWidth="1"/>
    <col min="11535" max="11535" width="48.42578125" style="8" customWidth="1"/>
    <col min="11536" max="11776" width="10.85546875" style="8"/>
    <col min="11777" max="11777" width="15.5703125" style="8" customWidth="1"/>
    <col min="11778" max="11783" width="10.85546875" style="8" customWidth="1"/>
    <col min="11784" max="11784" width="15.42578125" style="8" customWidth="1"/>
    <col min="11785" max="11785" width="22.5703125" style="8" customWidth="1"/>
    <col min="11786" max="11787" width="10.85546875" style="8" customWidth="1"/>
    <col min="11788" max="11788" width="25.140625" style="8" bestFit="1" customWidth="1"/>
    <col min="11789" max="11789" width="17.5703125" style="8" customWidth="1"/>
    <col min="11790" max="11790" width="34.42578125" style="8" customWidth="1"/>
    <col min="11791" max="11791" width="48.42578125" style="8" customWidth="1"/>
    <col min="11792" max="12032" width="10.85546875" style="8"/>
    <col min="12033" max="12033" width="15.5703125" style="8" customWidth="1"/>
    <col min="12034" max="12039" width="10.85546875" style="8" customWidth="1"/>
    <col min="12040" max="12040" width="15.42578125" style="8" customWidth="1"/>
    <col min="12041" max="12041" width="22.5703125" style="8" customWidth="1"/>
    <col min="12042" max="12043" width="10.85546875" style="8" customWidth="1"/>
    <col min="12044" max="12044" width="25.140625" style="8" bestFit="1" customWidth="1"/>
    <col min="12045" max="12045" width="17.5703125" style="8" customWidth="1"/>
    <col min="12046" max="12046" width="34.42578125" style="8" customWidth="1"/>
    <col min="12047" max="12047" width="48.42578125" style="8" customWidth="1"/>
    <col min="12048" max="12288" width="10.85546875" style="8"/>
    <col min="12289" max="12289" width="15.5703125" style="8" customWidth="1"/>
    <col min="12290" max="12295" width="10.85546875" style="8" customWidth="1"/>
    <col min="12296" max="12296" width="15.42578125" style="8" customWidth="1"/>
    <col min="12297" max="12297" width="22.5703125" style="8" customWidth="1"/>
    <col min="12298" max="12299" width="10.85546875" style="8" customWidth="1"/>
    <col min="12300" max="12300" width="25.140625" style="8" bestFit="1" customWidth="1"/>
    <col min="12301" max="12301" width="17.5703125" style="8" customWidth="1"/>
    <col min="12302" max="12302" width="34.42578125" style="8" customWidth="1"/>
    <col min="12303" max="12303" width="48.42578125" style="8" customWidth="1"/>
    <col min="12304" max="12544" width="10.85546875" style="8"/>
    <col min="12545" max="12545" width="15.5703125" style="8" customWidth="1"/>
    <col min="12546" max="12551" width="10.85546875" style="8" customWidth="1"/>
    <col min="12552" max="12552" width="15.42578125" style="8" customWidth="1"/>
    <col min="12553" max="12553" width="22.5703125" style="8" customWidth="1"/>
    <col min="12554" max="12555" width="10.85546875" style="8" customWidth="1"/>
    <col min="12556" max="12556" width="25.140625" style="8" bestFit="1" customWidth="1"/>
    <col min="12557" max="12557" width="17.5703125" style="8" customWidth="1"/>
    <col min="12558" max="12558" width="34.42578125" style="8" customWidth="1"/>
    <col min="12559" max="12559" width="48.42578125" style="8" customWidth="1"/>
    <col min="12560" max="12800" width="10.85546875" style="8"/>
    <col min="12801" max="12801" width="15.5703125" style="8" customWidth="1"/>
    <col min="12802" max="12807" width="10.85546875" style="8" customWidth="1"/>
    <col min="12808" max="12808" width="15.42578125" style="8" customWidth="1"/>
    <col min="12809" max="12809" width="22.5703125" style="8" customWidth="1"/>
    <col min="12810" max="12811" width="10.85546875" style="8" customWidth="1"/>
    <col min="12812" max="12812" width="25.140625" style="8" bestFit="1" customWidth="1"/>
    <col min="12813" max="12813" width="17.5703125" style="8" customWidth="1"/>
    <col min="12814" max="12814" width="34.42578125" style="8" customWidth="1"/>
    <col min="12815" max="12815" width="48.42578125" style="8" customWidth="1"/>
    <col min="12816" max="13056" width="10.85546875" style="8"/>
    <col min="13057" max="13057" width="15.5703125" style="8" customWidth="1"/>
    <col min="13058" max="13063" width="10.85546875" style="8" customWidth="1"/>
    <col min="13064" max="13064" width="15.42578125" style="8" customWidth="1"/>
    <col min="13065" max="13065" width="22.5703125" style="8" customWidth="1"/>
    <col min="13066" max="13067" width="10.85546875" style="8" customWidth="1"/>
    <col min="13068" max="13068" width="25.140625" style="8" bestFit="1" customWidth="1"/>
    <col min="13069" max="13069" width="17.5703125" style="8" customWidth="1"/>
    <col min="13070" max="13070" width="34.42578125" style="8" customWidth="1"/>
    <col min="13071" max="13071" width="48.42578125" style="8" customWidth="1"/>
    <col min="13072" max="13312" width="10.85546875" style="8"/>
    <col min="13313" max="13313" width="15.5703125" style="8" customWidth="1"/>
    <col min="13314" max="13319" width="10.85546875" style="8" customWidth="1"/>
    <col min="13320" max="13320" width="15.42578125" style="8" customWidth="1"/>
    <col min="13321" max="13321" width="22.5703125" style="8" customWidth="1"/>
    <col min="13322" max="13323" width="10.85546875" style="8" customWidth="1"/>
    <col min="13324" max="13324" width="25.140625" style="8" bestFit="1" customWidth="1"/>
    <col min="13325" max="13325" width="17.5703125" style="8" customWidth="1"/>
    <col min="13326" max="13326" width="34.42578125" style="8" customWidth="1"/>
    <col min="13327" max="13327" width="48.42578125" style="8" customWidth="1"/>
    <col min="13328" max="13568" width="10.85546875" style="8"/>
    <col min="13569" max="13569" width="15.5703125" style="8" customWidth="1"/>
    <col min="13570" max="13575" width="10.85546875" style="8" customWidth="1"/>
    <col min="13576" max="13576" width="15.42578125" style="8" customWidth="1"/>
    <col min="13577" max="13577" width="22.5703125" style="8" customWidth="1"/>
    <col min="13578" max="13579" width="10.85546875" style="8" customWidth="1"/>
    <col min="13580" max="13580" width="25.140625" style="8" bestFit="1" customWidth="1"/>
    <col min="13581" max="13581" width="17.5703125" style="8" customWidth="1"/>
    <col min="13582" max="13582" width="34.42578125" style="8" customWidth="1"/>
    <col min="13583" max="13583" width="48.42578125" style="8" customWidth="1"/>
    <col min="13584" max="13824" width="10.85546875" style="8"/>
    <col min="13825" max="13825" width="15.5703125" style="8" customWidth="1"/>
    <col min="13826" max="13831" width="10.85546875" style="8" customWidth="1"/>
    <col min="13832" max="13832" width="15.42578125" style="8" customWidth="1"/>
    <col min="13833" max="13833" width="22.5703125" style="8" customWidth="1"/>
    <col min="13834" max="13835" width="10.85546875" style="8" customWidth="1"/>
    <col min="13836" max="13836" width="25.140625" style="8" bestFit="1" customWidth="1"/>
    <col min="13837" max="13837" width="17.5703125" style="8" customWidth="1"/>
    <col min="13838" max="13838" width="34.42578125" style="8" customWidth="1"/>
    <col min="13839" max="13839" width="48.42578125" style="8" customWidth="1"/>
    <col min="13840" max="14080" width="10.85546875" style="8"/>
    <col min="14081" max="14081" width="15.5703125" style="8" customWidth="1"/>
    <col min="14082" max="14087" width="10.85546875" style="8" customWidth="1"/>
    <col min="14088" max="14088" width="15.42578125" style="8" customWidth="1"/>
    <col min="14089" max="14089" width="22.5703125" style="8" customWidth="1"/>
    <col min="14090" max="14091" width="10.85546875" style="8" customWidth="1"/>
    <col min="14092" max="14092" width="25.140625" style="8" bestFit="1" customWidth="1"/>
    <col min="14093" max="14093" width="17.5703125" style="8" customWidth="1"/>
    <col min="14094" max="14094" width="34.42578125" style="8" customWidth="1"/>
    <col min="14095" max="14095" width="48.42578125" style="8" customWidth="1"/>
    <col min="14096" max="14336" width="10.85546875" style="8"/>
    <col min="14337" max="14337" width="15.5703125" style="8" customWidth="1"/>
    <col min="14338" max="14343" width="10.85546875" style="8" customWidth="1"/>
    <col min="14344" max="14344" width="15.42578125" style="8" customWidth="1"/>
    <col min="14345" max="14345" width="22.5703125" style="8" customWidth="1"/>
    <col min="14346" max="14347" width="10.85546875" style="8" customWidth="1"/>
    <col min="14348" max="14348" width="25.140625" style="8" bestFit="1" customWidth="1"/>
    <col min="14349" max="14349" width="17.5703125" style="8" customWidth="1"/>
    <col min="14350" max="14350" width="34.42578125" style="8" customWidth="1"/>
    <col min="14351" max="14351" width="48.42578125" style="8" customWidth="1"/>
    <col min="14352" max="14592" width="10.85546875" style="8"/>
    <col min="14593" max="14593" width="15.5703125" style="8" customWidth="1"/>
    <col min="14594" max="14599" width="10.85546875" style="8" customWidth="1"/>
    <col min="14600" max="14600" width="15.42578125" style="8" customWidth="1"/>
    <col min="14601" max="14601" width="22.5703125" style="8" customWidth="1"/>
    <col min="14602" max="14603" width="10.85546875" style="8" customWidth="1"/>
    <col min="14604" max="14604" width="25.140625" style="8" bestFit="1" customWidth="1"/>
    <col min="14605" max="14605" width="17.5703125" style="8" customWidth="1"/>
    <col min="14606" max="14606" width="34.42578125" style="8" customWidth="1"/>
    <col min="14607" max="14607" width="48.42578125" style="8" customWidth="1"/>
    <col min="14608" max="14848" width="10.85546875" style="8"/>
    <col min="14849" max="14849" width="15.5703125" style="8" customWidth="1"/>
    <col min="14850" max="14855" width="10.85546875" style="8" customWidth="1"/>
    <col min="14856" max="14856" width="15.42578125" style="8" customWidth="1"/>
    <col min="14857" max="14857" width="22.5703125" style="8" customWidth="1"/>
    <col min="14858" max="14859" width="10.85546875" style="8" customWidth="1"/>
    <col min="14860" max="14860" width="25.140625" style="8" bestFit="1" customWidth="1"/>
    <col min="14861" max="14861" width="17.5703125" style="8" customWidth="1"/>
    <col min="14862" max="14862" width="34.42578125" style="8" customWidth="1"/>
    <col min="14863" max="14863" width="48.42578125" style="8" customWidth="1"/>
    <col min="14864" max="15104" width="10.85546875" style="8"/>
    <col min="15105" max="15105" width="15.5703125" style="8" customWidth="1"/>
    <col min="15106" max="15111" width="10.85546875" style="8" customWidth="1"/>
    <col min="15112" max="15112" width="15.42578125" style="8" customWidth="1"/>
    <col min="15113" max="15113" width="22.5703125" style="8" customWidth="1"/>
    <col min="15114" max="15115" width="10.85546875" style="8" customWidth="1"/>
    <col min="15116" max="15116" width="25.140625" style="8" bestFit="1" customWidth="1"/>
    <col min="15117" max="15117" width="17.5703125" style="8" customWidth="1"/>
    <col min="15118" max="15118" width="34.42578125" style="8" customWidth="1"/>
    <col min="15119" max="15119" width="48.42578125" style="8" customWidth="1"/>
    <col min="15120" max="15360" width="10.85546875" style="8"/>
    <col min="15361" max="15361" width="15.5703125" style="8" customWidth="1"/>
    <col min="15362" max="15367" width="10.85546875" style="8" customWidth="1"/>
    <col min="15368" max="15368" width="15.42578125" style="8" customWidth="1"/>
    <col min="15369" max="15369" width="22.5703125" style="8" customWidth="1"/>
    <col min="15370" max="15371" width="10.85546875" style="8" customWidth="1"/>
    <col min="15372" max="15372" width="25.140625" style="8" bestFit="1" customWidth="1"/>
    <col min="15373" max="15373" width="17.5703125" style="8" customWidth="1"/>
    <col min="15374" max="15374" width="34.42578125" style="8" customWidth="1"/>
    <col min="15375" max="15375" width="48.42578125" style="8" customWidth="1"/>
    <col min="15376" max="15616" width="10.85546875" style="8"/>
    <col min="15617" max="15617" width="15.5703125" style="8" customWidth="1"/>
    <col min="15618" max="15623" width="10.85546875" style="8" customWidth="1"/>
    <col min="15624" max="15624" width="15.42578125" style="8" customWidth="1"/>
    <col min="15625" max="15625" width="22.5703125" style="8" customWidth="1"/>
    <col min="15626" max="15627" width="10.85546875" style="8" customWidth="1"/>
    <col min="15628" max="15628" width="25.140625" style="8" bestFit="1" customWidth="1"/>
    <col min="15629" max="15629" width="17.5703125" style="8" customWidth="1"/>
    <col min="15630" max="15630" width="34.42578125" style="8" customWidth="1"/>
    <col min="15631" max="15631" width="48.42578125" style="8" customWidth="1"/>
    <col min="15632" max="15872" width="10.85546875" style="8"/>
    <col min="15873" max="15873" width="15.5703125" style="8" customWidth="1"/>
    <col min="15874" max="15879" width="10.85546875" style="8" customWidth="1"/>
    <col min="15880" max="15880" width="15.42578125" style="8" customWidth="1"/>
    <col min="15881" max="15881" width="22.5703125" style="8" customWidth="1"/>
    <col min="15882" max="15883" width="10.85546875" style="8" customWidth="1"/>
    <col min="15884" max="15884" width="25.140625" style="8" bestFit="1" customWidth="1"/>
    <col min="15885" max="15885" width="17.5703125" style="8" customWidth="1"/>
    <col min="15886" max="15886" width="34.42578125" style="8" customWidth="1"/>
    <col min="15887" max="15887" width="48.42578125" style="8" customWidth="1"/>
    <col min="15888" max="16128" width="10.85546875" style="8"/>
    <col min="16129" max="16129" width="15.5703125" style="8" customWidth="1"/>
    <col min="16130" max="16135" width="10.85546875" style="8" customWidth="1"/>
    <col min="16136" max="16136" width="15.42578125" style="8" customWidth="1"/>
    <col min="16137" max="16137" width="22.5703125" style="8" customWidth="1"/>
    <col min="16138" max="16139" width="10.85546875" style="8" customWidth="1"/>
    <col min="16140" max="16140" width="25.140625" style="8" bestFit="1" customWidth="1"/>
    <col min="16141" max="16141" width="17.5703125" style="8" customWidth="1"/>
    <col min="16142" max="16142" width="34.42578125" style="8" customWidth="1"/>
    <col min="16143" max="16143" width="48.42578125" style="8" customWidth="1"/>
    <col min="16144" max="16384" width="10.85546875" style="8"/>
  </cols>
  <sheetData>
    <row r="1" spans="1:15" ht="30" customHeight="1">
      <c r="A1" s="2" t="s">
        <v>42</v>
      </c>
      <c r="B1" s="128" t="s">
        <v>124</v>
      </c>
      <c r="C1" s="129"/>
      <c r="D1" s="129"/>
      <c r="E1" s="129"/>
      <c r="F1" s="129"/>
      <c r="G1" s="129"/>
      <c r="H1" s="129"/>
      <c r="I1" s="130"/>
      <c r="J1" s="3"/>
      <c r="K1" s="4"/>
      <c r="L1" s="5" t="s">
        <v>43</v>
      </c>
      <c r="M1" s="6"/>
      <c r="N1" s="6"/>
      <c r="O1" s="7"/>
    </row>
    <row r="2" spans="1:15" ht="15.75" customHeight="1">
      <c r="A2" s="9" t="s">
        <v>44</v>
      </c>
      <c r="B2" s="131" t="s">
        <v>45</v>
      </c>
      <c r="C2" s="132"/>
      <c r="D2" s="132"/>
      <c r="E2" s="132"/>
      <c r="F2" s="132"/>
      <c r="G2" s="132"/>
      <c r="H2" s="132"/>
      <c r="I2" s="133"/>
      <c r="J2" s="36" t="s">
        <v>46</v>
      </c>
      <c r="K2" s="36" t="s">
        <v>16</v>
      </c>
      <c r="L2" s="36" t="s">
        <v>47</v>
      </c>
      <c r="M2" s="37" t="s">
        <v>48</v>
      </c>
      <c r="N2" s="37" t="s">
        <v>49</v>
      </c>
      <c r="O2" s="37" t="s">
        <v>49</v>
      </c>
    </row>
    <row r="3" spans="1:15" ht="15.75" customHeight="1">
      <c r="A3" s="10" t="s">
        <v>50</v>
      </c>
      <c r="B3" s="134" t="s">
        <v>51</v>
      </c>
      <c r="C3" s="135"/>
      <c r="D3" s="135"/>
      <c r="E3" s="135"/>
      <c r="F3" s="135"/>
      <c r="G3" s="135"/>
      <c r="H3" s="136"/>
      <c r="I3" s="88" t="s">
        <v>22</v>
      </c>
      <c r="J3" s="42">
        <f>J4+J5</f>
        <v>49</v>
      </c>
      <c r="K3" s="43"/>
      <c r="L3" s="44"/>
      <c r="M3" s="45"/>
      <c r="N3" s="45"/>
      <c r="O3" s="45"/>
    </row>
    <row r="4" spans="1:15" ht="30" customHeight="1">
      <c r="A4" s="11" t="s">
        <v>33</v>
      </c>
      <c r="B4" s="122" t="s">
        <v>52</v>
      </c>
      <c r="C4" s="123"/>
      <c r="D4" s="123"/>
      <c r="E4" s="123"/>
      <c r="F4" s="123"/>
      <c r="G4" s="123"/>
      <c r="H4" s="124"/>
      <c r="I4" s="75" t="s">
        <v>53</v>
      </c>
      <c r="J4" s="12">
        <v>28</v>
      </c>
      <c r="K4" s="55" t="s">
        <v>17</v>
      </c>
      <c r="L4" s="120" t="s">
        <v>54</v>
      </c>
      <c r="M4" s="82" t="s">
        <v>19</v>
      </c>
      <c r="N4" s="82" t="s">
        <v>55</v>
      </c>
      <c r="O4" s="82" t="s">
        <v>56</v>
      </c>
    </row>
    <row r="5" spans="1:15" ht="15" customHeight="1">
      <c r="A5" s="11" t="s">
        <v>34</v>
      </c>
      <c r="B5" s="122" t="s">
        <v>2</v>
      </c>
      <c r="C5" s="123"/>
      <c r="D5" s="123"/>
      <c r="E5" s="123"/>
      <c r="F5" s="123"/>
      <c r="G5" s="123"/>
      <c r="H5" s="124"/>
      <c r="I5" s="76" t="s">
        <v>57</v>
      </c>
      <c r="J5" s="13">
        <v>21</v>
      </c>
      <c r="K5" s="56" t="s">
        <v>17</v>
      </c>
      <c r="L5" s="121"/>
      <c r="M5" s="82" t="s">
        <v>19</v>
      </c>
      <c r="N5" s="82" t="s">
        <v>58</v>
      </c>
      <c r="O5" s="82" t="s">
        <v>59</v>
      </c>
    </row>
    <row r="6" spans="1:15" ht="15.75" customHeight="1">
      <c r="A6" s="10" t="s">
        <v>60</v>
      </c>
      <c r="B6" s="137" t="s">
        <v>61</v>
      </c>
      <c r="C6" s="138"/>
      <c r="D6" s="138"/>
      <c r="E6" s="138"/>
      <c r="F6" s="138"/>
      <c r="G6" s="138"/>
      <c r="H6" s="138"/>
      <c r="I6" s="89" t="s">
        <v>62</v>
      </c>
      <c r="J6" s="46"/>
      <c r="K6" s="57"/>
      <c r="L6" s="58" t="s">
        <v>63</v>
      </c>
      <c r="M6" s="83" t="s">
        <v>63</v>
      </c>
      <c r="N6" s="83" t="s">
        <v>63</v>
      </c>
      <c r="O6" s="83" t="s">
        <v>63</v>
      </c>
    </row>
    <row r="7" spans="1:15" ht="15.75" customHeight="1">
      <c r="A7" s="10" t="s">
        <v>64</v>
      </c>
      <c r="B7" s="139" t="s">
        <v>65</v>
      </c>
      <c r="C7" s="140"/>
      <c r="D7" s="140"/>
      <c r="E7" s="140"/>
      <c r="F7" s="140"/>
      <c r="G7" s="140"/>
      <c r="H7" s="140"/>
      <c r="I7" s="90" t="s">
        <v>21</v>
      </c>
      <c r="J7" s="42">
        <f>SUM(J8:J9)</f>
        <v>42</v>
      </c>
      <c r="K7" s="43"/>
      <c r="L7" s="47"/>
      <c r="M7" s="48"/>
      <c r="N7" s="48"/>
      <c r="O7" s="48"/>
    </row>
    <row r="8" spans="1:15" ht="15" customHeight="1">
      <c r="A8" s="11" t="s">
        <v>66</v>
      </c>
      <c r="B8" s="141" t="s">
        <v>67</v>
      </c>
      <c r="C8" s="142"/>
      <c r="D8" s="142"/>
      <c r="E8" s="142"/>
      <c r="F8" s="142"/>
      <c r="G8" s="142"/>
      <c r="H8" s="143"/>
      <c r="I8" s="76" t="s">
        <v>68</v>
      </c>
      <c r="J8" s="13">
        <v>24</v>
      </c>
      <c r="K8" s="56" t="s">
        <v>18</v>
      </c>
      <c r="L8" s="144" t="s">
        <v>54</v>
      </c>
      <c r="M8" s="76" t="s">
        <v>20</v>
      </c>
      <c r="N8" s="76" t="s">
        <v>69</v>
      </c>
      <c r="O8" s="76" t="s">
        <v>69</v>
      </c>
    </row>
    <row r="9" spans="1:15" ht="30" customHeight="1">
      <c r="A9" s="11" t="s">
        <v>70</v>
      </c>
      <c r="B9" s="146" t="s">
        <v>6</v>
      </c>
      <c r="C9" s="147"/>
      <c r="D9" s="147"/>
      <c r="E9" s="147"/>
      <c r="F9" s="147"/>
      <c r="G9" s="147"/>
      <c r="H9" s="147"/>
      <c r="I9" s="77" t="s">
        <v>71</v>
      </c>
      <c r="J9" s="13">
        <v>18</v>
      </c>
      <c r="K9" s="56" t="s">
        <v>18</v>
      </c>
      <c r="L9" s="145"/>
      <c r="M9" s="76" t="s">
        <v>20</v>
      </c>
      <c r="N9" s="76" t="s">
        <v>72</v>
      </c>
      <c r="O9" s="76" t="s">
        <v>72</v>
      </c>
    </row>
    <row r="10" spans="1:15" ht="15.75">
      <c r="A10" s="14" t="s">
        <v>73</v>
      </c>
      <c r="B10" s="125" t="s">
        <v>74</v>
      </c>
      <c r="C10" s="126"/>
      <c r="D10" s="126"/>
      <c r="E10" s="126"/>
      <c r="F10" s="126"/>
      <c r="G10" s="126"/>
      <c r="H10" s="127"/>
      <c r="I10" s="88" t="s">
        <v>75</v>
      </c>
      <c r="J10" s="49">
        <v>29</v>
      </c>
      <c r="K10" s="50"/>
      <c r="L10" s="47"/>
      <c r="M10" s="48"/>
      <c r="N10" s="48"/>
      <c r="O10" s="48"/>
    </row>
    <row r="11" spans="1:15" ht="45" customHeight="1">
      <c r="A11" s="15" t="s">
        <v>76</v>
      </c>
      <c r="B11" s="150" t="s">
        <v>10</v>
      </c>
      <c r="C11" s="151"/>
      <c r="D11" s="151"/>
      <c r="E11" s="151"/>
      <c r="F11" s="151"/>
      <c r="G11" s="151"/>
      <c r="H11" s="152"/>
      <c r="I11" s="78" t="s">
        <v>77</v>
      </c>
      <c r="J11" s="16">
        <v>20</v>
      </c>
      <c r="K11" s="59" t="s">
        <v>18</v>
      </c>
      <c r="L11" s="60" t="s">
        <v>78</v>
      </c>
      <c r="M11" s="84" t="s">
        <v>78</v>
      </c>
      <c r="N11" s="84" t="s">
        <v>78</v>
      </c>
      <c r="O11" s="84" t="s">
        <v>78</v>
      </c>
    </row>
    <row r="12" spans="1:15" ht="15.75" customHeight="1">
      <c r="A12" s="11" t="s">
        <v>79</v>
      </c>
      <c r="B12" s="122" t="s">
        <v>80</v>
      </c>
      <c r="C12" s="153"/>
      <c r="D12" s="153"/>
      <c r="E12" s="153"/>
      <c r="F12" s="153"/>
      <c r="G12" s="153"/>
      <c r="H12" s="154"/>
      <c r="I12" s="79" t="s">
        <v>81</v>
      </c>
      <c r="J12" s="17">
        <v>9</v>
      </c>
      <c r="K12" s="61" t="s">
        <v>18</v>
      </c>
      <c r="L12" s="62" t="s">
        <v>35</v>
      </c>
      <c r="M12" s="82" t="s">
        <v>35</v>
      </c>
      <c r="N12" s="82" t="s">
        <v>35</v>
      </c>
      <c r="O12" s="82" t="s">
        <v>35</v>
      </c>
    </row>
    <row r="13" spans="1:15" ht="15.75" customHeight="1">
      <c r="A13" s="9" t="s">
        <v>82</v>
      </c>
      <c r="B13" s="155" t="s">
        <v>83</v>
      </c>
      <c r="C13" s="156"/>
      <c r="D13" s="156"/>
      <c r="E13" s="156"/>
      <c r="F13" s="156"/>
      <c r="G13" s="156"/>
      <c r="H13" s="156"/>
      <c r="I13" s="157"/>
      <c r="J13" s="38" t="s">
        <v>46</v>
      </c>
      <c r="K13" s="39" t="s">
        <v>16</v>
      </c>
      <c r="L13" s="40" t="s">
        <v>47</v>
      </c>
      <c r="M13" s="41" t="s">
        <v>48</v>
      </c>
      <c r="N13" s="41" t="s">
        <v>49</v>
      </c>
      <c r="O13" s="37" t="s">
        <v>49</v>
      </c>
    </row>
    <row r="14" spans="1:15" ht="15.75" customHeight="1">
      <c r="A14" s="10" t="s">
        <v>84</v>
      </c>
      <c r="B14" s="158" t="s">
        <v>85</v>
      </c>
      <c r="C14" s="159"/>
      <c r="D14" s="159"/>
      <c r="E14" s="159"/>
      <c r="F14" s="159"/>
      <c r="G14" s="159"/>
      <c r="H14" s="159"/>
      <c r="I14" s="91" t="s">
        <v>62</v>
      </c>
      <c r="J14" s="51"/>
      <c r="K14" s="52"/>
      <c r="L14" s="63" t="s">
        <v>86</v>
      </c>
      <c r="M14" s="85" t="s">
        <v>87</v>
      </c>
      <c r="N14" s="85" t="s">
        <v>87</v>
      </c>
      <c r="O14" s="86" t="s">
        <v>87</v>
      </c>
    </row>
    <row r="15" spans="1:15" ht="15.75">
      <c r="A15" s="14" t="s">
        <v>88</v>
      </c>
      <c r="B15" s="158" t="s">
        <v>89</v>
      </c>
      <c r="C15" s="159"/>
      <c r="D15" s="159"/>
      <c r="E15" s="159"/>
      <c r="F15" s="159"/>
      <c r="G15" s="159"/>
      <c r="H15" s="159"/>
      <c r="I15" s="89" t="s">
        <v>21</v>
      </c>
      <c r="J15" s="53">
        <f>SUM(J16:J17)</f>
        <v>43</v>
      </c>
      <c r="K15" s="54"/>
      <c r="L15" s="44"/>
      <c r="M15" s="45"/>
      <c r="N15" s="45"/>
      <c r="O15" s="45"/>
    </row>
    <row r="16" spans="1:15" ht="15" customHeight="1">
      <c r="A16" s="15" t="s">
        <v>90</v>
      </c>
      <c r="B16" s="18" t="s">
        <v>91</v>
      </c>
      <c r="C16" s="19"/>
      <c r="D16" s="19"/>
      <c r="E16" s="19"/>
      <c r="F16" s="19"/>
      <c r="G16" s="19"/>
      <c r="H16" s="20"/>
      <c r="I16" s="80" t="s">
        <v>77</v>
      </c>
      <c r="J16" s="21">
        <v>28</v>
      </c>
      <c r="K16" s="64" t="s">
        <v>18</v>
      </c>
      <c r="L16" s="166" t="s">
        <v>54</v>
      </c>
      <c r="M16" s="82" t="s">
        <v>20</v>
      </c>
      <c r="N16" s="82" t="s">
        <v>92</v>
      </c>
      <c r="O16" s="82" t="s">
        <v>92</v>
      </c>
    </row>
    <row r="17" spans="1:15" ht="15" customHeight="1">
      <c r="A17" s="15" t="s">
        <v>93</v>
      </c>
      <c r="B17" s="168" t="s">
        <v>94</v>
      </c>
      <c r="C17" s="169"/>
      <c r="D17" s="169"/>
      <c r="E17" s="169"/>
      <c r="F17" s="169"/>
      <c r="G17" s="169"/>
      <c r="H17" s="170"/>
      <c r="I17" s="77" t="s">
        <v>95</v>
      </c>
      <c r="J17" s="22">
        <v>15</v>
      </c>
      <c r="K17" s="65" t="s">
        <v>18</v>
      </c>
      <c r="L17" s="167"/>
      <c r="M17" s="82" t="s">
        <v>19</v>
      </c>
      <c r="N17" s="82" t="s">
        <v>96</v>
      </c>
    </row>
    <row r="18" spans="1:15" ht="15.75">
      <c r="A18" s="14" t="s">
        <v>97</v>
      </c>
      <c r="B18" s="158" t="s">
        <v>98</v>
      </c>
      <c r="C18" s="159"/>
      <c r="D18" s="159"/>
      <c r="E18" s="159"/>
      <c r="F18" s="159"/>
      <c r="G18" s="159"/>
      <c r="H18" s="159"/>
      <c r="I18" s="89" t="s">
        <v>99</v>
      </c>
      <c r="J18" s="53">
        <f>+J19</f>
        <v>18</v>
      </c>
      <c r="K18" s="54"/>
      <c r="L18" s="44"/>
      <c r="M18" s="45"/>
      <c r="N18" s="45"/>
      <c r="O18" s="45"/>
    </row>
    <row r="19" spans="1:15" ht="15" customHeight="1">
      <c r="A19" s="15" t="s">
        <v>100</v>
      </c>
      <c r="B19" s="160" t="s">
        <v>101</v>
      </c>
      <c r="C19" s="161"/>
      <c r="D19" s="161"/>
      <c r="E19" s="161"/>
      <c r="F19" s="161"/>
      <c r="G19" s="161"/>
      <c r="H19" s="162"/>
      <c r="I19" s="81" t="s">
        <v>102</v>
      </c>
      <c r="J19" s="23">
        <v>18</v>
      </c>
      <c r="K19" s="66" t="s">
        <v>18</v>
      </c>
      <c r="L19" s="62" t="s">
        <v>103</v>
      </c>
      <c r="M19" s="67"/>
      <c r="N19" s="67"/>
      <c r="O19" s="67"/>
    </row>
    <row r="20" spans="1:15" ht="15.75">
      <c r="A20" s="14" t="s">
        <v>104</v>
      </c>
      <c r="B20" s="158" t="s">
        <v>105</v>
      </c>
      <c r="C20" s="159"/>
      <c r="D20" s="159"/>
      <c r="E20" s="159"/>
      <c r="F20" s="159"/>
      <c r="G20" s="159"/>
      <c r="H20" s="159"/>
      <c r="I20" s="89" t="s">
        <v>21</v>
      </c>
      <c r="J20" s="53">
        <f>SUM(J21:J22)</f>
        <v>46</v>
      </c>
      <c r="K20" s="54"/>
      <c r="L20" s="44"/>
      <c r="M20" s="45"/>
      <c r="N20" s="45"/>
      <c r="O20" s="45"/>
    </row>
    <row r="21" spans="1:15" ht="15" customHeight="1">
      <c r="A21" s="15" t="s">
        <v>106</v>
      </c>
      <c r="B21" s="163" t="s">
        <v>107</v>
      </c>
      <c r="C21" s="164"/>
      <c r="D21" s="164"/>
      <c r="E21" s="164"/>
      <c r="F21" s="164"/>
      <c r="G21" s="164"/>
      <c r="H21" s="165"/>
      <c r="I21" s="79" t="s">
        <v>108</v>
      </c>
      <c r="J21" s="24">
        <v>18</v>
      </c>
      <c r="K21" s="68" t="s">
        <v>18</v>
      </c>
      <c r="L21" s="148" t="s">
        <v>54</v>
      </c>
      <c r="M21" s="25"/>
      <c r="N21" s="25"/>
    </row>
    <row r="22" spans="1:15" ht="15" customHeight="1">
      <c r="A22" s="15" t="s">
        <v>109</v>
      </c>
      <c r="B22" s="26" t="s">
        <v>110</v>
      </c>
      <c r="C22" s="27"/>
      <c r="D22" s="27"/>
      <c r="E22" s="27"/>
      <c r="F22" s="27"/>
      <c r="G22" s="27"/>
      <c r="H22" s="28"/>
      <c r="I22" s="76" t="s">
        <v>111</v>
      </c>
      <c r="J22" s="29">
        <v>28</v>
      </c>
      <c r="K22" s="69" t="s">
        <v>18</v>
      </c>
      <c r="L22" s="149"/>
      <c r="M22" s="82" t="s">
        <v>20</v>
      </c>
      <c r="N22" s="82" t="s">
        <v>112</v>
      </c>
      <c r="O22" s="82" t="s">
        <v>112</v>
      </c>
    </row>
    <row r="23" spans="1:15" ht="15.75">
      <c r="A23" s="10" t="s">
        <v>113</v>
      </c>
      <c r="B23" s="137" t="s">
        <v>114</v>
      </c>
      <c r="C23" s="138"/>
      <c r="D23" s="138"/>
      <c r="E23" s="138"/>
      <c r="F23" s="138"/>
      <c r="G23" s="138"/>
      <c r="H23" s="138"/>
      <c r="I23" s="88" t="s">
        <v>99</v>
      </c>
      <c r="J23" s="46"/>
      <c r="K23" s="57"/>
      <c r="L23" s="58" t="s">
        <v>63</v>
      </c>
      <c r="M23" s="83" t="s">
        <v>63</v>
      </c>
      <c r="N23" s="83" t="s">
        <v>63</v>
      </c>
      <c r="O23" s="83" t="s">
        <v>63</v>
      </c>
    </row>
    <row r="24" spans="1:15" ht="15" customHeight="1">
      <c r="B24" s="87" t="s">
        <v>115</v>
      </c>
      <c r="C24" s="71"/>
      <c r="D24" s="71"/>
      <c r="E24" s="71"/>
      <c r="F24" s="71"/>
      <c r="G24" s="71"/>
      <c r="H24" s="71"/>
      <c r="I24" s="72"/>
      <c r="J24" s="70">
        <f>J11</f>
        <v>20</v>
      </c>
      <c r="K24" s="70"/>
      <c r="L24" s="70"/>
    </row>
    <row r="25" spans="1:15" ht="15" customHeight="1">
      <c r="B25" s="87" t="s">
        <v>116</v>
      </c>
      <c r="C25" s="71"/>
      <c r="D25" s="71"/>
      <c r="E25" s="71"/>
      <c r="F25" s="71"/>
      <c r="G25" s="71"/>
      <c r="H25" s="71"/>
      <c r="I25" s="72"/>
      <c r="J25" s="70">
        <f>J16+J22+J19+J21+J17</f>
        <v>107</v>
      </c>
      <c r="K25" s="70"/>
      <c r="L25" s="70"/>
    </row>
    <row r="26" spans="1:15" ht="15" customHeight="1">
      <c r="B26" s="87" t="s">
        <v>117</v>
      </c>
      <c r="C26" s="71"/>
      <c r="D26" s="71"/>
      <c r="E26" s="71"/>
      <c r="F26" s="71"/>
      <c r="G26" s="71"/>
      <c r="H26" s="71"/>
      <c r="I26" s="72"/>
      <c r="J26" s="70">
        <f>J20+J18+J15+J10+J7+J3</f>
        <v>227</v>
      </c>
      <c r="K26" s="70"/>
      <c r="L26" s="70"/>
    </row>
    <row r="27" spans="1:15" ht="15" customHeight="1">
      <c r="B27" s="30" t="s">
        <v>118</v>
      </c>
      <c r="C27" s="31"/>
      <c r="D27" s="31"/>
      <c r="E27" s="31"/>
      <c r="F27" s="31"/>
      <c r="G27" s="31"/>
      <c r="H27" s="31"/>
      <c r="I27" s="73" t="s">
        <v>77</v>
      </c>
      <c r="J27" s="33">
        <v>7</v>
      </c>
      <c r="K27" s="34"/>
      <c r="L27" s="34"/>
    </row>
    <row r="28" spans="1:15" ht="15" customHeight="1">
      <c r="B28" s="30" t="s">
        <v>118</v>
      </c>
      <c r="C28" s="31"/>
      <c r="D28" s="31"/>
      <c r="E28" s="31"/>
      <c r="F28" s="31"/>
      <c r="G28" s="31"/>
      <c r="H28" s="31"/>
      <c r="I28" s="73" t="s">
        <v>119</v>
      </c>
      <c r="J28" s="33">
        <v>30</v>
      </c>
      <c r="K28" s="34"/>
      <c r="L28" s="34"/>
    </row>
    <row r="29" spans="1:15" ht="15" customHeight="1">
      <c r="B29" s="30" t="s">
        <v>120</v>
      </c>
      <c r="C29" s="31"/>
      <c r="D29" s="31"/>
      <c r="E29" s="31"/>
      <c r="F29" s="31"/>
      <c r="G29" s="31"/>
      <c r="H29" s="31"/>
      <c r="I29" s="73" t="s">
        <v>77</v>
      </c>
      <c r="J29" s="33">
        <v>6</v>
      </c>
      <c r="K29" s="34"/>
      <c r="L29" s="34"/>
    </row>
    <row r="30" spans="1:15" ht="15" customHeight="1">
      <c r="B30" s="30" t="s">
        <v>120</v>
      </c>
      <c r="C30" s="31"/>
      <c r="D30" s="31"/>
      <c r="E30" s="31"/>
      <c r="F30" s="31"/>
      <c r="G30" s="31"/>
      <c r="H30" s="31"/>
      <c r="I30" s="73" t="s">
        <v>119</v>
      </c>
      <c r="J30" s="33">
        <v>45</v>
      </c>
      <c r="K30" s="34"/>
      <c r="L30" s="34"/>
    </row>
    <row r="31" spans="1:15" ht="15" customHeight="1">
      <c r="B31" s="30" t="s">
        <v>121</v>
      </c>
      <c r="C31" s="31"/>
      <c r="D31" s="31"/>
      <c r="E31" s="31"/>
      <c r="F31" s="31"/>
      <c r="G31" s="31"/>
      <c r="H31" s="31"/>
      <c r="I31" s="74" t="s">
        <v>77</v>
      </c>
      <c r="J31" s="33">
        <v>20</v>
      </c>
      <c r="K31" s="34"/>
      <c r="L31" s="34"/>
    </row>
    <row r="32" spans="1:15" ht="15" customHeight="1">
      <c r="B32" s="30"/>
      <c r="C32" s="31"/>
      <c r="D32" s="31"/>
      <c r="E32" s="31"/>
      <c r="F32" s="31"/>
      <c r="G32" s="31"/>
      <c r="H32" s="31"/>
      <c r="I32" s="32"/>
      <c r="J32" s="33"/>
      <c r="K32" s="34"/>
      <c r="L32" s="34"/>
    </row>
    <row r="33" spans="2:12" ht="15" customHeight="1">
      <c r="B33" s="30"/>
      <c r="C33" s="31"/>
      <c r="D33" s="31"/>
      <c r="E33" s="31"/>
      <c r="F33" s="31"/>
      <c r="G33" s="31"/>
      <c r="H33" s="31"/>
      <c r="I33" s="32"/>
      <c r="J33" s="33"/>
      <c r="K33" s="34"/>
      <c r="L33" s="34"/>
    </row>
    <row r="34" spans="2:12" ht="15" customHeight="1">
      <c r="B34" s="30"/>
      <c r="C34" s="31"/>
      <c r="D34" s="31"/>
      <c r="E34" s="35"/>
      <c r="F34" s="31"/>
      <c r="G34" s="31"/>
      <c r="H34" s="31"/>
      <c r="I34" s="32"/>
      <c r="J34" s="33"/>
      <c r="K34" s="34"/>
      <c r="L34" s="34"/>
    </row>
    <row r="35" spans="2:12" ht="15" customHeight="1">
      <c r="B35" s="34" t="s">
        <v>122</v>
      </c>
      <c r="C35" s="34"/>
      <c r="D35" s="34"/>
      <c r="E35" s="34"/>
      <c r="F35" s="34"/>
      <c r="G35" s="34"/>
      <c r="H35" s="34"/>
      <c r="I35" s="34"/>
      <c r="J35" s="34">
        <f>SUM(J27:J34)</f>
        <v>108</v>
      </c>
      <c r="K35" s="35"/>
      <c r="L35" s="35"/>
    </row>
    <row r="36" spans="2:12" ht="15" customHeight="1">
      <c r="B36" s="34" t="s">
        <v>123</v>
      </c>
      <c r="C36" s="34"/>
      <c r="D36" s="34"/>
      <c r="E36" s="34"/>
      <c r="F36" s="34"/>
      <c r="G36" s="34"/>
      <c r="H36" s="34"/>
      <c r="I36" s="34"/>
      <c r="J36" s="35">
        <f>J26+J35</f>
        <v>335</v>
      </c>
      <c r="K36" s="35"/>
      <c r="L36" s="35"/>
    </row>
  </sheetData>
  <mergeCells count="25">
    <mergeCell ref="L21:L22"/>
    <mergeCell ref="B23:H23"/>
    <mergeCell ref="B11:H11"/>
    <mergeCell ref="B12:H12"/>
    <mergeCell ref="B13:I13"/>
    <mergeCell ref="B14:H14"/>
    <mergeCell ref="B15:H15"/>
    <mergeCell ref="B18:H18"/>
    <mergeCell ref="B19:H19"/>
    <mergeCell ref="B20:H20"/>
    <mergeCell ref="B21:H21"/>
    <mergeCell ref="L16:L17"/>
    <mergeCell ref="B17:H17"/>
    <mergeCell ref="L4:L5"/>
    <mergeCell ref="B5:H5"/>
    <mergeCell ref="B10:H10"/>
    <mergeCell ref="B1:I1"/>
    <mergeCell ref="B2:I2"/>
    <mergeCell ref="B3:H3"/>
    <mergeCell ref="B4:H4"/>
    <mergeCell ref="B6:H6"/>
    <mergeCell ref="B7:H7"/>
    <mergeCell ref="B8:H8"/>
    <mergeCell ref="L8:L9"/>
    <mergeCell ref="B9:H9"/>
  </mergeCells>
  <pageMargins left="0.7" right="0.7" top="0.75" bottom="0.75" header="0.3" footer="0.3"/>
  <pageSetup paperSize="8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ALT 22 23</vt:lpstr>
      <vt:lpstr>ALT 21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WEYGAND Perso</dc:creator>
  <cp:lastModifiedBy>GHEENOO Amrita</cp:lastModifiedBy>
  <cp:lastPrinted>2022-01-24T15:48:18Z</cp:lastPrinted>
  <dcterms:created xsi:type="dcterms:W3CDTF">2015-06-05T18:19:34Z</dcterms:created>
  <dcterms:modified xsi:type="dcterms:W3CDTF">2023-09-14T14:05:29Z</dcterms:modified>
</cp:coreProperties>
</file>